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ephraim_ramaru_transnet_net/Documents/Documents/2022 RM/TE25 BFX-05Q-14539 - Raw Steel [Yolande]/2. Acquisition/Issued Tender TE25-BFX-05Q-14539/Addendum Pack/"/>
    </mc:Choice>
  </mc:AlternateContent>
  <xr:revisionPtr revIDLastSave="7" documentId="8_{1E965204-77F6-43BC-9AA8-B1D7F06163F3}" xr6:coauthVersionLast="47" xr6:coauthVersionMax="47" xr10:uidLastSave="{48630EB4-16E4-4736-9D7F-08FDA22676D4}"/>
  <bookViews>
    <workbookView xWindow="300" yWindow="0" windowWidth="22740" windowHeight="12240" xr2:uid="{DE3965AA-66B2-450E-839C-4394EC48A03B}"/>
  </bookViews>
  <sheets>
    <sheet name="Steel Plates&amp;Sheets" sheetId="15" r:id="rId1"/>
  </sheets>
  <definedNames>
    <definedName name="_xlnm._FilterDatabase" localSheetId="0" hidden="1">'Steel Plates&amp;Sheets'!$A$2:$AK$162</definedName>
    <definedName name="cell1">#REF!</definedName>
    <definedName name="cell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6">#REF!</definedName>
    <definedName name="DATA37">#REF!</definedName>
    <definedName name="DATA38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func">#REF!</definedName>
    <definedName name="Heinrich">#REF!</definedName>
    <definedName name="Per_Properties">#REF!</definedName>
    <definedName name="PREV_Table">#REF!</definedName>
    <definedName name="_xlnm.Print_Area">#REF!</definedName>
    <definedName name="ReviseName">#REF!</definedName>
    <definedName name="ReviseName2">#REF!</definedName>
    <definedName name="RUM">#REF!</definedName>
    <definedName name="SS">#REF!</definedName>
    <definedName name="tarrif_tel">#REF!</definedName>
    <definedName name="tel">#REF!</definedName>
    <definedName name="TEST0">#REF!</definedName>
    <definedName name="TEST1">#REF!</definedName>
    <definedName name="TESTHKEY">#REF!</definedName>
    <definedName name="TESTKEYS">#REF!</definedName>
    <definedName name="TESTVKE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15" l="1"/>
  <c r="U3" i="15" s="1"/>
  <c r="V3" i="15"/>
  <c r="W3" i="15" s="1"/>
  <c r="X3" i="15" s="1"/>
  <c r="T4" i="15"/>
  <c r="U4" i="15" s="1"/>
  <c r="V4" i="15"/>
  <c r="W4" i="15" s="1"/>
  <c r="X4" i="15" s="1"/>
  <c r="T5" i="15"/>
  <c r="U5" i="15" s="1"/>
  <c r="V5" i="15"/>
  <c r="W5" i="15" s="1"/>
  <c r="X5" i="15"/>
  <c r="Y5" i="15"/>
  <c r="Z5" i="15" s="1"/>
  <c r="T6" i="15"/>
  <c r="U6" i="15" s="1"/>
  <c r="V6" i="15"/>
  <c r="W6" i="15" s="1"/>
  <c r="X6" i="15" s="1"/>
  <c r="T7" i="15"/>
  <c r="U7" i="15"/>
  <c r="V7" i="15"/>
  <c r="Y7" i="15" s="1"/>
  <c r="W7" i="15"/>
  <c r="X7" i="15" s="1"/>
  <c r="T8" i="15"/>
  <c r="U8" i="15"/>
  <c r="V8" i="15"/>
  <c r="W8" i="15" s="1"/>
  <c r="X8" i="15" s="1"/>
  <c r="T9" i="15"/>
  <c r="U9" i="15" s="1"/>
  <c r="V9" i="15"/>
  <c r="W9" i="15" s="1"/>
  <c r="X9" i="15" s="1"/>
  <c r="T10" i="15"/>
  <c r="U10" i="15" s="1"/>
  <c r="V10" i="15"/>
  <c r="W10" i="15" s="1"/>
  <c r="Y10" i="15"/>
  <c r="Z10" i="15" s="1"/>
  <c r="AA10" i="15" s="1"/>
  <c r="AB10" i="15"/>
  <c r="T11" i="15"/>
  <c r="U11" i="15" s="1"/>
  <c r="V11" i="15"/>
  <c r="W11" i="15" s="1"/>
  <c r="X11" i="15" s="1"/>
  <c r="T12" i="15"/>
  <c r="U12" i="15" s="1"/>
  <c r="V12" i="15"/>
  <c r="T13" i="15"/>
  <c r="U13" i="15" s="1"/>
  <c r="V13" i="15"/>
  <c r="Y13" i="15" s="1"/>
  <c r="W13" i="15"/>
  <c r="X13" i="15" s="1"/>
  <c r="T14" i="15"/>
  <c r="U14" i="15" s="1"/>
  <c r="V14" i="15"/>
  <c r="W14" i="15" s="1"/>
  <c r="X14" i="15" s="1"/>
  <c r="Y14" i="15"/>
  <c r="AB14" i="15" s="1"/>
  <c r="T15" i="15"/>
  <c r="U15" i="15" s="1"/>
  <c r="V15" i="15"/>
  <c r="W15" i="15" s="1"/>
  <c r="X15" i="15" s="1"/>
  <c r="Y15" i="15"/>
  <c r="Z15" i="15" s="1"/>
  <c r="T16" i="15"/>
  <c r="U16" i="15" s="1"/>
  <c r="V16" i="15"/>
  <c r="W16" i="15" s="1"/>
  <c r="X16" i="15" s="1"/>
  <c r="T17" i="15"/>
  <c r="U17" i="15" s="1"/>
  <c r="V17" i="15"/>
  <c r="Y17" i="15" s="1"/>
  <c r="T18" i="15"/>
  <c r="U18" i="15"/>
  <c r="V18" i="15"/>
  <c r="T19" i="15"/>
  <c r="U19" i="15" s="1"/>
  <c r="V19" i="15"/>
  <c r="Y19" i="15" s="1"/>
  <c r="W19" i="15"/>
  <c r="X19" i="15" s="1"/>
  <c r="T20" i="15"/>
  <c r="U20" i="15" s="1"/>
  <c r="V20" i="15"/>
  <c r="W20" i="15" s="1"/>
  <c r="X20" i="15" s="1"/>
  <c r="T21" i="15"/>
  <c r="U21" i="15" s="1"/>
  <c r="V21" i="15"/>
  <c r="W21" i="15" s="1"/>
  <c r="X21" i="15" s="1"/>
  <c r="T22" i="15"/>
  <c r="U22" i="15" s="1"/>
  <c r="V22" i="15"/>
  <c r="Y22" i="15" s="1"/>
  <c r="T23" i="15"/>
  <c r="U23" i="15" s="1"/>
  <c r="V23" i="15"/>
  <c r="W23" i="15" s="1"/>
  <c r="X23" i="15" s="1"/>
  <c r="T24" i="15"/>
  <c r="U24" i="15"/>
  <c r="V24" i="15"/>
  <c r="T25" i="15"/>
  <c r="U25" i="15" s="1"/>
  <c r="V25" i="15"/>
  <c r="W25" i="15" s="1"/>
  <c r="X25" i="15" s="1"/>
  <c r="Y25" i="15"/>
  <c r="Z25" i="15" s="1"/>
  <c r="T26" i="15"/>
  <c r="U26" i="15" s="1"/>
  <c r="V26" i="15"/>
  <c r="T27" i="15"/>
  <c r="U27" i="15"/>
  <c r="V27" i="15"/>
  <c r="Y27" i="15" s="1"/>
  <c r="AB27" i="15" s="1"/>
  <c r="T28" i="15"/>
  <c r="U28" i="15" s="1"/>
  <c r="V28" i="15"/>
  <c r="W28" i="15" s="1"/>
  <c r="X28" i="15" s="1"/>
  <c r="T29" i="15"/>
  <c r="U29" i="15" s="1"/>
  <c r="V29" i="15"/>
  <c r="W29" i="15"/>
  <c r="X29" i="15" s="1"/>
  <c r="Y29" i="15"/>
  <c r="Z29" i="15"/>
  <c r="AA29" i="15"/>
  <c r="AB29" i="15"/>
  <c r="T30" i="15"/>
  <c r="U30" i="15" s="1"/>
  <c r="V30" i="15"/>
  <c r="W30" i="15" s="1"/>
  <c r="X30" i="15" s="1"/>
  <c r="Y30" i="15"/>
  <c r="Z30" i="15"/>
  <c r="AA30" i="15" s="1"/>
  <c r="AB30" i="15"/>
  <c r="AC30" i="15" s="1"/>
  <c r="AD30" i="15" s="1"/>
  <c r="T31" i="15"/>
  <c r="U31" i="15" s="1"/>
  <c r="V31" i="15"/>
  <c r="T32" i="15"/>
  <c r="U32" i="15" s="1"/>
  <c r="V32" i="15"/>
  <c r="Y32" i="15" s="1"/>
  <c r="AB32" i="15" s="1"/>
  <c r="W32" i="15"/>
  <c r="X32" i="15" s="1"/>
  <c r="Z32" i="15"/>
  <c r="AA32" i="15" s="1"/>
  <c r="T33" i="15"/>
  <c r="U33" i="15"/>
  <c r="V33" i="15"/>
  <c r="T34" i="15"/>
  <c r="U34" i="15" s="1"/>
  <c r="V34" i="15"/>
  <c r="W34" i="15" s="1"/>
  <c r="T35" i="15"/>
  <c r="U35" i="15" s="1"/>
  <c r="V35" i="15"/>
  <c r="W35" i="15" s="1"/>
  <c r="X35" i="15" s="1"/>
  <c r="T36" i="15"/>
  <c r="U36" i="15" s="1"/>
  <c r="V36" i="15"/>
  <c r="T37" i="15"/>
  <c r="U37" i="15" s="1"/>
  <c r="V37" i="15"/>
  <c r="Y37" i="15" s="1"/>
  <c r="AB37" i="15" s="1"/>
  <c r="T38" i="15"/>
  <c r="U38" i="15" s="1"/>
  <c r="V38" i="15"/>
  <c r="W38" i="15" s="1"/>
  <c r="X38" i="15" s="1"/>
  <c r="T39" i="15"/>
  <c r="U39" i="15" s="1"/>
  <c r="V39" i="15"/>
  <c r="W39" i="15" s="1"/>
  <c r="X39" i="15" s="1"/>
  <c r="T40" i="15"/>
  <c r="U40" i="15" s="1"/>
  <c r="V40" i="15"/>
  <c r="W40" i="15" s="1"/>
  <c r="Y40" i="15"/>
  <c r="AB40" i="15" s="1"/>
  <c r="Z40" i="15"/>
  <c r="AA40" i="15" s="1"/>
  <c r="T41" i="15"/>
  <c r="U41" i="15" s="1"/>
  <c r="V41" i="15"/>
  <c r="T42" i="15"/>
  <c r="U42" i="15"/>
  <c r="V42" i="15"/>
  <c r="Y42" i="15" s="1"/>
  <c r="AB42" i="15" s="1"/>
  <c r="T43" i="15"/>
  <c r="U43" i="15" s="1"/>
  <c r="V43" i="15"/>
  <c r="W43" i="15" s="1"/>
  <c r="X43" i="15" s="1"/>
  <c r="T44" i="15"/>
  <c r="U44" i="15" s="1"/>
  <c r="V44" i="15"/>
  <c r="Y44" i="15" s="1"/>
  <c r="T45" i="15"/>
  <c r="U45" i="15" s="1"/>
  <c r="V45" i="15"/>
  <c r="W45" i="15" s="1"/>
  <c r="X45" i="15"/>
  <c r="Y45" i="15"/>
  <c r="Z45" i="15" s="1"/>
  <c r="T46" i="15"/>
  <c r="U46" i="15" s="1"/>
  <c r="V46" i="15"/>
  <c r="T47" i="15"/>
  <c r="U47" i="15"/>
  <c r="V47" i="15"/>
  <c r="Y47" i="15" s="1"/>
  <c r="AB47" i="15" s="1"/>
  <c r="Z47" i="15"/>
  <c r="AA47" i="15" s="1"/>
  <c r="T48" i="15"/>
  <c r="U48" i="15" s="1"/>
  <c r="V48" i="15"/>
  <c r="W48" i="15" s="1"/>
  <c r="X48" i="15" s="1"/>
  <c r="T49" i="15"/>
  <c r="U49" i="15" s="1"/>
  <c r="V49" i="15"/>
  <c r="W49" i="15"/>
  <c r="X49" i="15" s="1"/>
  <c r="Y49" i="15"/>
  <c r="Z49" i="15"/>
  <c r="AA49" i="15" s="1"/>
  <c r="AB49" i="15"/>
  <c r="T50" i="15"/>
  <c r="U50" i="15" s="1"/>
  <c r="V50" i="15"/>
  <c r="W50" i="15" s="1"/>
  <c r="X50" i="15" s="1"/>
  <c r="Y50" i="15"/>
  <c r="Z50" i="15" s="1"/>
  <c r="AA50" i="15" s="1"/>
  <c r="T51" i="15"/>
  <c r="U51" i="15" s="1"/>
  <c r="V51" i="15"/>
  <c r="T52" i="15"/>
  <c r="U52" i="15" s="1"/>
  <c r="V52" i="15"/>
  <c r="Y52" i="15" s="1"/>
  <c r="AB52" i="15" s="1"/>
  <c r="W52" i="15"/>
  <c r="X52" i="15" s="1"/>
  <c r="Z52" i="15"/>
  <c r="AA52" i="15" s="1"/>
  <c r="T53" i="15"/>
  <c r="U53" i="15"/>
  <c r="V53" i="15"/>
  <c r="T54" i="15"/>
  <c r="U54" i="15" s="1"/>
  <c r="V54" i="15"/>
  <c r="W54" i="15" s="1"/>
  <c r="T55" i="15"/>
  <c r="U55" i="15" s="1"/>
  <c r="V55" i="15"/>
  <c r="W55" i="15" s="1"/>
  <c r="X55" i="15" s="1"/>
  <c r="T56" i="15"/>
  <c r="U56" i="15" s="1"/>
  <c r="V56" i="15"/>
  <c r="T57" i="15"/>
  <c r="U57" i="15" s="1"/>
  <c r="V57" i="15"/>
  <c r="Y57" i="15" s="1"/>
  <c r="AB57" i="15" s="1"/>
  <c r="T58" i="15"/>
  <c r="U58" i="15" s="1"/>
  <c r="V58" i="15"/>
  <c r="W58" i="15" s="1"/>
  <c r="X58" i="15" s="1"/>
  <c r="T59" i="15"/>
  <c r="U59" i="15"/>
  <c r="V59" i="15"/>
  <c r="W59" i="15" s="1"/>
  <c r="X59" i="15" s="1"/>
  <c r="T60" i="15"/>
  <c r="U60" i="15" s="1"/>
  <c r="V60" i="15"/>
  <c r="W60" i="15" s="1"/>
  <c r="Y60" i="15"/>
  <c r="AB60" i="15" s="1"/>
  <c r="Z60" i="15"/>
  <c r="AA60" i="15" s="1"/>
  <c r="T61" i="15"/>
  <c r="U61" i="15" s="1"/>
  <c r="V61" i="15"/>
  <c r="T62" i="15"/>
  <c r="U62" i="15"/>
  <c r="V62" i="15"/>
  <c r="Y62" i="15" s="1"/>
  <c r="AB62" i="15" s="1"/>
  <c r="T63" i="15"/>
  <c r="U63" i="15"/>
  <c r="V63" i="15"/>
  <c r="W63" i="15" s="1"/>
  <c r="X63" i="15" s="1"/>
  <c r="T64" i="15"/>
  <c r="U64" i="15" s="1"/>
  <c r="V64" i="15"/>
  <c r="Y64" i="15" s="1"/>
  <c r="T65" i="15"/>
  <c r="U65" i="15" s="1"/>
  <c r="V65" i="15"/>
  <c r="W65" i="15" s="1"/>
  <c r="X65" i="15"/>
  <c r="Y65" i="15"/>
  <c r="Z65" i="15" s="1"/>
  <c r="AA65" i="15" s="1"/>
  <c r="T66" i="15"/>
  <c r="U66" i="15" s="1"/>
  <c r="V66" i="15"/>
  <c r="T67" i="15"/>
  <c r="U67" i="15" s="1"/>
  <c r="V67" i="15"/>
  <c r="Y67" i="15" s="1"/>
  <c r="AB67" i="15" s="1"/>
  <c r="T68" i="15"/>
  <c r="U68" i="15"/>
  <c r="V68" i="15"/>
  <c r="W68" i="15" s="1"/>
  <c r="X68" i="15" s="1"/>
  <c r="T69" i="15"/>
  <c r="U69" i="15" s="1"/>
  <c r="V69" i="15"/>
  <c r="Y69" i="15" s="1"/>
  <c r="Z69" i="15" s="1"/>
  <c r="W69" i="15"/>
  <c r="X69" i="15" s="1"/>
  <c r="AB69" i="15"/>
  <c r="T70" i="15"/>
  <c r="U70" i="15" s="1"/>
  <c r="V70" i="15"/>
  <c r="W70" i="15" s="1"/>
  <c r="X70" i="15" s="1"/>
  <c r="T71" i="15"/>
  <c r="U71" i="15" s="1"/>
  <c r="V71" i="15"/>
  <c r="T72" i="15"/>
  <c r="U72" i="15" s="1"/>
  <c r="V72" i="15"/>
  <c r="Y72" i="15" s="1"/>
  <c r="AB72" i="15" s="1"/>
  <c r="W72" i="15"/>
  <c r="X72" i="15" s="1"/>
  <c r="T73" i="15"/>
  <c r="U73" i="15" s="1"/>
  <c r="V73" i="15"/>
  <c r="T74" i="15"/>
  <c r="U74" i="15"/>
  <c r="V74" i="15"/>
  <c r="W74" i="15" s="1"/>
  <c r="T75" i="15"/>
  <c r="U75" i="15" s="1"/>
  <c r="V75" i="15"/>
  <c r="W75" i="15" s="1"/>
  <c r="X75" i="15" s="1"/>
  <c r="Y75" i="15"/>
  <c r="AB75" i="15" s="1"/>
  <c r="T76" i="15"/>
  <c r="U76" i="15" s="1"/>
  <c r="V76" i="15"/>
  <c r="T77" i="15"/>
  <c r="U77" i="15" s="1"/>
  <c r="V77" i="15"/>
  <c r="Y77" i="15" s="1"/>
  <c r="AB77" i="15" s="1"/>
  <c r="T78" i="15"/>
  <c r="U78" i="15" s="1"/>
  <c r="V78" i="15"/>
  <c r="W78" i="15" s="1"/>
  <c r="X78" i="15" s="1"/>
  <c r="Y78" i="15"/>
  <c r="AB78" i="15" s="1"/>
  <c r="T79" i="15"/>
  <c r="U79" i="15" s="1"/>
  <c r="V79" i="15"/>
  <c r="W79" i="15" s="1"/>
  <c r="X79" i="15" s="1"/>
  <c r="T80" i="15"/>
  <c r="U80" i="15" s="1"/>
  <c r="V80" i="15"/>
  <c r="W80" i="15" s="1"/>
  <c r="Y80" i="15"/>
  <c r="AB80" i="15" s="1"/>
  <c r="T81" i="15"/>
  <c r="U81" i="15" s="1"/>
  <c r="V81" i="15"/>
  <c r="T82" i="15"/>
  <c r="U82" i="15" s="1"/>
  <c r="V82" i="15"/>
  <c r="Y82" i="15" s="1"/>
  <c r="AB82" i="15" s="1"/>
  <c r="W82" i="15"/>
  <c r="X82" i="15" s="1"/>
  <c r="T83" i="15"/>
  <c r="U83" i="15"/>
  <c r="V83" i="15"/>
  <c r="W83" i="15" s="1"/>
  <c r="X83" i="15" s="1"/>
  <c r="T84" i="15"/>
  <c r="U84" i="15"/>
  <c r="V84" i="15"/>
  <c r="Y84" i="15" s="1"/>
  <c r="T85" i="15"/>
  <c r="U85" i="15" s="1"/>
  <c r="V85" i="15"/>
  <c r="W85" i="15" s="1"/>
  <c r="X85" i="15"/>
  <c r="Y85" i="15"/>
  <c r="Z85" i="15" s="1"/>
  <c r="T86" i="15"/>
  <c r="U86" i="15" s="1"/>
  <c r="V86" i="15"/>
  <c r="T87" i="15"/>
  <c r="U87" i="15" s="1"/>
  <c r="V87" i="15"/>
  <c r="Y87" i="15" s="1"/>
  <c r="AB87" i="15" s="1"/>
  <c r="T88" i="15"/>
  <c r="U88" i="15" s="1"/>
  <c r="V88" i="15"/>
  <c r="W88" i="15" s="1"/>
  <c r="X88" i="15" s="1"/>
  <c r="T89" i="15"/>
  <c r="U89" i="15" s="1"/>
  <c r="V89" i="15"/>
  <c r="W89" i="15" s="1"/>
  <c r="T90" i="15"/>
  <c r="U90" i="15" s="1"/>
  <c r="V90" i="15"/>
  <c r="W90" i="15" s="1"/>
  <c r="X90" i="15" s="1"/>
  <c r="T91" i="15"/>
  <c r="U91" i="15"/>
  <c r="V91" i="15"/>
  <c r="T92" i="15"/>
  <c r="U92" i="15"/>
  <c r="V92" i="15"/>
  <c r="Y92" i="15" s="1"/>
  <c r="AB92" i="15" s="1"/>
  <c r="T93" i="15"/>
  <c r="V93" i="15"/>
  <c r="W93" i="15" s="1"/>
  <c r="X93" i="15" s="1"/>
  <c r="Y93" i="15"/>
  <c r="AB93" i="15" s="1"/>
  <c r="T94" i="15"/>
  <c r="U94" i="15" s="1"/>
  <c r="V94" i="15"/>
  <c r="Y94" i="15" s="1"/>
  <c r="W94" i="15"/>
  <c r="X94" i="15" s="1"/>
  <c r="T95" i="15"/>
  <c r="U95" i="15" s="1"/>
  <c r="V95" i="15"/>
  <c r="W95" i="15" s="1"/>
  <c r="X95" i="15" s="1"/>
  <c r="T96" i="15"/>
  <c r="U96" i="15" s="1"/>
  <c r="V96" i="15"/>
  <c r="T97" i="15"/>
  <c r="U97" i="15" s="1"/>
  <c r="V97" i="15"/>
  <c r="Y97" i="15" s="1"/>
  <c r="AB97" i="15" s="1"/>
  <c r="W97" i="15"/>
  <c r="X97" i="15" s="1"/>
  <c r="T98" i="15"/>
  <c r="U98" i="15" s="1"/>
  <c r="V98" i="15"/>
  <c r="Y98" i="15" s="1"/>
  <c r="W98" i="15"/>
  <c r="X98" i="15" s="1"/>
  <c r="T99" i="15"/>
  <c r="U99" i="15" s="1"/>
  <c r="V99" i="15"/>
  <c r="W99" i="15" s="1"/>
  <c r="X99" i="15" s="1"/>
  <c r="Y99" i="15"/>
  <c r="Z99" i="15" s="1"/>
  <c r="AA99" i="15" s="1"/>
  <c r="T100" i="15"/>
  <c r="U100" i="15" s="1"/>
  <c r="V100" i="15"/>
  <c r="W100" i="15" s="1"/>
  <c r="X100" i="15"/>
  <c r="Y100" i="15"/>
  <c r="T101" i="15"/>
  <c r="U101" i="15" s="1"/>
  <c r="V101" i="15"/>
  <c r="T102" i="15"/>
  <c r="U102" i="15" s="1"/>
  <c r="V102" i="15"/>
  <c r="Y102" i="15" s="1"/>
  <c r="AB102" i="15" s="1"/>
  <c r="T103" i="15"/>
  <c r="U103" i="15" s="1"/>
  <c r="V103" i="15"/>
  <c r="W103" i="15" s="1"/>
  <c r="X103" i="15" s="1"/>
  <c r="T104" i="15"/>
  <c r="U104" i="15" s="1"/>
  <c r="V104" i="15"/>
  <c r="W104" i="15" s="1"/>
  <c r="X104" i="15" s="1"/>
  <c r="T105" i="15"/>
  <c r="U105" i="15" s="1"/>
  <c r="V105" i="15"/>
  <c r="W105" i="15" s="1"/>
  <c r="X105" i="15" s="1"/>
  <c r="Y105" i="15"/>
  <c r="Z105" i="15" s="1"/>
  <c r="AB105" i="15"/>
  <c r="AC105" i="15"/>
  <c r="AD105" i="15" s="1"/>
  <c r="AE105" i="15"/>
  <c r="AF105" i="15" s="1"/>
  <c r="AG105" i="15" s="1"/>
  <c r="T106" i="15"/>
  <c r="U106" i="15" s="1"/>
  <c r="V106" i="15"/>
  <c r="T107" i="15"/>
  <c r="U107" i="15" s="1"/>
  <c r="V107" i="15"/>
  <c r="Y107" i="15" s="1"/>
  <c r="W107" i="15"/>
  <c r="T108" i="15"/>
  <c r="U108" i="15"/>
  <c r="V108" i="15"/>
  <c r="W108" i="15" s="1"/>
  <c r="T109" i="15"/>
  <c r="V109" i="15"/>
  <c r="W109" i="15" s="1"/>
  <c r="X109" i="15" s="1"/>
  <c r="T110" i="15"/>
  <c r="U110" i="15" s="1"/>
  <c r="V110" i="15"/>
  <c r="W110" i="15" s="1"/>
  <c r="T111" i="15"/>
  <c r="U111" i="15" s="1"/>
  <c r="V111" i="15"/>
  <c r="W111" i="15" s="1"/>
  <c r="T112" i="15"/>
  <c r="U112" i="15" s="1"/>
  <c r="V112" i="15"/>
  <c r="Y112" i="15" s="1"/>
  <c r="W112" i="15"/>
  <c r="X112" i="15" s="1"/>
  <c r="T113" i="15"/>
  <c r="U113" i="15" s="1"/>
  <c r="V113" i="15"/>
  <c r="W113" i="15" s="1"/>
  <c r="X113" i="15" s="1"/>
  <c r="T114" i="15"/>
  <c r="U114" i="15" s="1"/>
  <c r="V114" i="15"/>
  <c r="T115" i="15"/>
  <c r="V115" i="15"/>
  <c r="W115" i="15" s="1"/>
  <c r="X115" i="15" s="1"/>
  <c r="Y115" i="15"/>
  <c r="AB115" i="15" s="1"/>
  <c r="T116" i="15"/>
  <c r="U116" i="15" s="1"/>
  <c r="V116" i="15"/>
  <c r="W116" i="15" s="1"/>
  <c r="T117" i="15"/>
  <c r="U117" i="15" s="1"/>
  <c r="V117" i="15"/>
  <c r="Y117" i="15" s="1"/>
  <c r="T118" i="15"/>
  <c r="U118" i="15"/>
  <c r="V118" i="15"/>
  <c r="W118" i="15" s="1"/>
  <c r="X118" i="15" s="1"/>
  <c r="T119" i="15"/>
  <c r="U119" i="15" s="1"/>
  <c r="V119" i="15"/>
  <c r="T120" i="15"/>
  <c r="V120" i="15"/>
  <c r="W120" i="15" s="1"/>
  <c r="X120" i="15" s="1"/>
  <c r="Y120" i="15"/>
  <c r="AB120" i="15" s="1"/>
  <c r="T121" i="15"/>
  <c r="U121" i="15" s="1"/>
  <c r="V121" i="15"/>
  <c r="W121" i="15" s="1"/>
  <c r="T122" i="15"/>
  <c r="U122" i="15" s="1"/>
  <c r="V122" i="15"/>
  <c r="Y122" i="15" s="1"/>
  <c r="W122" i="15"/>
  <c r="X122" i="15" s="1"/>
  <c r="T123" i="15"/>
  <c r="U123" i="15" s="1"/>
  <c r="V123" i="15"/>
  <c r="W123" i="15" s="1"/>
  <c r="T124" i="15"/>
  <c r="U124" i="15"/>
  <c r="V124" i="15"/>
  <c r="T125" i="15"/>
  <c r="V125" i="15"/>
  <c r="W125" i="15" s="1"/>
  <c r="X125" i="15" s="1"/>
  <c r="T126" i="15"/>
  <c r="U126" i="15" s="1"/>
  <c r="V126" i="15"/>
  <c r="W126" i="15" s="1"/>
  <c r="T127" i="15"/>
  <c r="U127" i="15" s="1"/>
  <c r="V127" i="15"/>
  <c r="Y127" i="15" s="1"/>
  <c r="W127" i="15"/>
  <c r="X127" i="15" s="1"/>
  <c r="T128" i="15"/>
  <c r="U128" i="15"/>
  <c r="V128" i="15"/>
  <c r="W128" i="15" s="1"/>
  <c r="T129" i="15"/>
  <c r="U129" i="15"/>
  <c r="V129" i="15"/>
  <c r="T130" i="15"/>
  <c r="U130" i="15"/>
  <c r="V130" i="15"/>
  <c r="W130" i="15"/>
  <c r="X130" i="15" s="1"/>
  <c r="Y130" i="15"/>
  <c r="AB130" i="15" s="1"/>
  <c r="Z130" i="15"/>
  <c r="AA130" i="15" s="1"/>
  <c r="T131" i="15"/>
  <c r="U131" i="15" s="1"/>
  <c r="V131" i="15"/>
  <c r="W131" i="15" s="1"/>
  <c r="T132" i="15"/>
  <c r="U132" i="15" s="1"/>
  <c r="V132" i="15"/>
  <c r="Y132" i="15" s="1"/>
  <c r="W132" i="15"/>
  <c r="X132" i="15" s="1"/>
  <c r="T133" i="15"/>
  <c r="U133" i="15"/>
  <c r="V133" i="15"/>
  <c r="W133" i="15" s="1"/>
  <c r="X133" i="15" s="1"/>
  <c r="T134" i="15"/>
  <c r="U134" i="15" s="1"/>
  <c r="V134" i="15"/>
  <c r="T135" i="15"/>
  <c r="U135" i="15" s="1"/>
  <c r="V135" i="15"/>
  <c r="W135" i="15" s="1"/>
  <c r="T136" i="15"/>
  <c r="U136" i="15" s="1"/>
  <c r="V136" i="15"/>
  <c r="Y136" i="15" s="1"/>
  <c r="T137" i="15"/>
  <c r="U137" i="15" s="1"/>
  <c r="V137" i="15"/>
  <c r="Y137" i="15" s="1"/>
  <c r="T138" i="15"/>
  <c r="U138" i="15" s="1"/>
  <c r="V138" i="15"/>
  <c r="W138" i="15" s="1"/>
  <c r="X138" i="15" s="1"/>
  <c r="T139" i="15"/>
  <c r="U139" i="15" s="1"/>
  <c r="V139" i="15"/>
  <c r="T140" i="15"/>
  <c r="U140" i="15" s="1"/>
  <c r="V140" i="15"/>
  <c r="W140" i="15" s="1"/>
  <c r="X140" i="15" s="1"/>
  <c r="Y140" i="15"/>
  <c r="AB140" i="15" s="1"/>
  <c r="T141" i="15"/>
  <c r="U141" i="15" s="1"/>
  <c r="V141" i="15"/>
  <c r="W141" i="15" s="1"/>
  <c r="T142" i="15"/>
  <c r="U142" i="15" s="1"/>
  <c r="V142" i="15"/>
  <c r="Y142" i="15" s="1"/>
  <c r="T143" i="15"/>
  <c r="U143" i="15"/>
  <c r="V143" i="15"/>
  <c r="W143" i="15" s="1"/>
  <c r="X143" i="15" s="1"/>
  <c r="T144" i="15"/>
  <c r="U144" i="15" s="1"/>
  <c r="V144" i="15"/>
  <c r="T145" i="15"/>
  <c r="U145" i="15" s="1"/>
  <c r="V145" i="15"/>
  <c r="W145" i="15" s="1"/>
  <c r="Y145" i="15"/>
  <c r="AB145" i="15" s="1"/>
  <c r="T146" i="15"/>
  <c r="U146" i="15" s="1"/>
  <c r="V146" i="15"/>
  <c r="W146" i="15" s="1"/>
  <c r="T147" i="15"/>
  <c r="U147" i="15" s="1"/>
  <c r="V147" i="15"/>
  <c r="Y147" i="15" s="1"/>
  <c r="AC75" i="15" l="1"/>
  <c r="AD75" i="15" s="1"/>
  <c r="AE75" i="15"/>
  <c r="AF75" i="15" s="1"/>
  <c r="AG75" i="15" s="1"/>
  <c r="W147" i="15"/>
  <c r="X147" i="15" s="1"/>
  <c r="Z140" i="15"/>
  <c r="AA140" i="15" s="1"/>
  <c r="AI140" i="15" s="1"/>
  <c r="Z115" i="15"/>
  <c r="AA115" i="15" s="1"/>
  <c r="Z75" i="15"/>
  <c r="AA75" i="15" s="1"/>
  <c r="W64" i="15"/>
  <c r="X64" i="15" s="1"/>
  <c r="Z14" i="15"/>
  <c r="AA14" i="15" s="1"/>
  <c r="Y109" i="15"/>
  <c r="Z109" i="15" s="1"/>
  <c r="AA109" i="15" s="1"/>
  <c r="Y58" i="15"/>
  <c r="AE30" i="15"/>
  <c r="AF30" i="15" s="1"/>
  <c r="AG30" i="15" s="1"/>
  <c r="AI30" i="15" s="1"/>
  <c r="Y20" i="15"/>
  <c r="Y8" i="15"/>
  <c r="Z80" i="15"/>
  <c r="AA80" i="15" s="1"/>
  <c r="Z102" i="15"/>
  <c r="AA102" i="15" s="1"/>
  <c r="Y90" i="15"/>
  <c r="Z90" i="15" s="1"/>
  <c r="AA90" i="15" s="1"/>
  <c r="W102" i="15"/>
  <c r="X102" i="15" s="1"/>
  <c r="AI102" i="15" s="1"/>
  <c r="Z67" i="15"/>
  <c r="AA67" i="15" s="1"/>
  <c r="Y35" i="15"/>
  <c r="AB25" i="15"/>
  <c r="Y95" i="15"/>
  <c r="Z95" i="15" s="1"/>
  <c r="W84" i="15"/>
  <c r="AB50" i="15"/>
  <c r="Z78" i="15"/>
  <c r="AA78" i="15" s="1"/>
  <c r="AI78" i="15" s="1"/>
  <c r="W137" i="15"/>
  <c r="X137" i="15" s="1"/>
  <c r="Y125" i="15"/>
  <c r="Y89" i="15"/>
  <c r="Y55" i="15"/>
  <c r="AB45" i="15"/>
  <c r="W142" i="15"/>
  <c r="X142" i="15" s="1"/>
  <c r="W136" i="15"/>
  <c r="X136" i="15" s="1"/>
  <c r="W117" i="15"/>
  <c r="X117" i="15" s="1"/>
  <c r="Y88" i="15"/>
  <c r="AB88" i="15" s="1"/>
  <c r="AB65" i="15"/>
  <c r="Y70" i="15"/>
  <c r="W44" i="15"/>
  <c r="X44" i="15" s="1"/>
  <c r="Y110" i="15"/>
  <c r="Z87" i="15"/>
  <c r="AA87" i="15" s="1"/>
  <c r="Y135" i="15"/>
  <c r="Z92" i="15"/>
  <c r="AA92" i="15" s="1"/>
  <c r="W87" i="15"/>
  <c r="X87" i="15" s="1"/>
  <c r="Y38" i="15"/>
  <c r="Z27" i="15"/>
  <c r="AA27" i="15" s="1"/>
  <c r="Y134" i="15"/>
  <c r="W134" i="15"/>
  <c r="X134" i="15" s="1"/>
  <c r="X111" i="15"/>
  <c r="X84" i="15"/>
  <c r="Y73" i="15"/>
  <c r="W73" i="15"/>
  <c r="X73" i="15" s="1"/>
  <c r="AE69" i="15"/>
  <c r="AF69" i="15" s="1"/>
  <c r="AG69" i="15" s="1"/>
  <c r="AC69" i="15"/>
  <c r="AD69" i="15" s="1"/>
  <c r="Z64" i="15"/>
  <c r="AA64" i="15" s="1"/>
  <c r="AB64" i="15"/>
  <c r="Z84" i="15"/>
  <c r="AA84" i="15" s="1"/>
  <c r="AB84" i="15"/>
  <c r="Z132" i="15"/>
  <c r="AB132" i="15"/>
  <c r="Z127" i="15"/>
  <c r="AB127" i="15"/>
  <c r="Z94" i="15"/>
  <c r="AB94" i="15"/>
  <c r="Z147" i="15"/>
  <c r="AB147" i="15"/>
  <c r="Z142" i="15"/>
  <c r="AB142" i="15"/>
  <c r="Z137" i="15"/>
  <c r="AB137" i="15"/>
  <c r="X121" i="15"/>
  <c r="AC115" i="15"/>
  <c r="AD115" i="15" s="1"/>
  <c r="AE115" i="15"/>
  <c r="AF115" i="15" s="1"/>
  <c r="AG115" i="15" s="1"/>
  <c r="AH105" i="15"/>
  <c r="AA105" i="15"/>
  <c r="AI105" i="15" s="1"/>
  <c r="AB13" i="15"/>
  <c r="Z13" i="15"/>
  <c r="AA13" i="15" s="1"/>
  <c r="Y124" i="15"/>
  <c r="W124" i="15"/>
  <c r="X124" i="15" s="1"/>
  <c r="Z122" i="15"/>
  <c r="AB122" i="15"/>
  <c r="AE29" i="15"/>
  <c r="AF29" i="15" s="1"/>
  <c r="AG29" i="15" s="1"/>
  <c r="AC29" i="15"/>
  <c r="AD29" i="15" s="1"/>
  <c r="AI29" i="15" s="1"/>
  <c r="AA25" i="15"/>
  <c r="Z19" i="15"/>
  <c r="AA19" i="15" s="1"/>
  <c r="AB19" i="15"/>
  <c r="X145" i="15"/>
  <c r="X107" i="15"/>
  <c r="AA69" i="15"/>
  <c r="X89" i="15"/>
  <c r="X110" i="15"/>
  <c r="X131" i="15"/>
  <c r="X126" i="15"/>
  <c r="Z120" i="15"/>
  <c r="AA120" i="15" s="1"/>
  <c r="AB98" i="15"/>
  <c r="Z98" i="15"/>
  <c r="AA98" i="15" s="1"/>
  <c r="W71" i="15"/>
  <c r="Y71" i="15"/>
  <c r="AC40" i="15"/>
  <c r="AD40" i="15" s="1"/>
  <c r="AE40" i="15"/>
  <c r="AF40" i="15" s="1"/>
  <c r="AG40" i="15" s="1"/>
  <c r="X34" i="15"/>
  <c r="Y12" i="15"/>
  <c r="W12" i="15"/>
  <c r="X12" i="15" s="1"/>
  <c r="U93" i="15"/>
  <c r="AC60" i="15"/>
  <c r="AD60" i="15" s="1"/>
  <c r="AE60" i="15"/>
  <c r="AF60" i="15" s="1"/>
  <c r="AG60" i="15" s="1"/>
  <c r="X146" i="15"/>
  <c r="AA45" i="15"/>
  <c r="Z136" i="15"/>
  <c r="AB136" i="15"/>
  <c r="AC130" i="15"/>
  <c r="AD130" i="15" s="1"/>
  <c r="AI130" i="15" s="1"/>
  <c r="AE130" i="15"/>
  <c r="AF130" i="15" s="1"/>
  <c r="AG130" i="15" s="1"/>
  <c r="Y114" i="15"/>
  <c r="W114" i="15"/>
  <c r="X114" i="15" s="1"/>
  <c r="X54" i="15"/>
  <c r="Y24" i="15"/>
  <c r="W24" i="15"/>
  <c r="X24" i="15" s="1"/>
  <c r="X116" i="15"/>
  <c r="AC120" i="15"/>
  <c r="AD120" i="15" s="1"/>
  <c r="AE120" i="15"/>
  <c r="AF120" i="15" s="1"/>
  <c r="AG120" i="15" s="1"/>
  <c r="Y18" i="15"/>
  <c r="W18" i="15"/>
  <c r="X18" i="15" s="1"/>
  <c r="X141" i="15"/>
  <c r="AE49" i="15"/>
  <c r="AF49" i="15" s="1"/>
  <c r="AG49" i="15" s="1"/>
  <c r="AC49" i="15"/>
  <c r="AD49" i="15" s="1"/>
  <c r="AI49" i="15" s="1"/>
  <c r="Y33" i="15"/>
  <c r="W33" i="15"/>
  <c r="X33" i="15" s="1"/>
  <c r="Z145" i="15"/>
  <c r="AA145" i="15" s="1"/>
  <c r="Y119" i="15"/>
  <c r="W119" i="15"/>
  <c r="X119" i="15" s="1"/>
  <c r="U109" i="15"/>
  <c r="AC145" i="15"/>
  <c r="AD145" i="15" s="1"/>
  <c r="AE145" i="15"/>
  <c r="AF145" i="15" s="1"/>
  <c r="AG145" i="15" s="1"/>
  <c r="AC140" i="15"/>
  <c r="AD140" i="15" s="1"/>
  <c r="AE140" i="15"/>
  <c r="AF140" i="15" s="1"/>
  <c r="AG140" i="15" s="1"/>
  <c r="X108" i="15"/>
  <c r="Y53" i="15"/>
  <c r="W53" i="15"/>
  <c r="X53" i="15" s="1"/>
  <c r="AE10" i="15"/>
  <c r="AF10" i="15" s="1"/>
  <c r="AG10" i="15" s="1"/>
  <c r="AC10" i="15"/>
  <c r="AD10" i="15" s="1"/>
  <c r="AA5" i="15"/>
  <c r="X135" i="15"/>
  <c r="Z44" i="15"/>
  <c r="AA44" i="15" s="1"/>
  <c r="AB44" i="15"/>
  <c r="AA15" i="15"/>
  <c r="Y144" i="15"/>
  <c r="W144" i="15"/>
  <c r="Y129" i="15"/>
  <c r="W129" i="15"/>
  <c r="X129" i="15" s="1"/>
  <c r="X123" i="15"/>
  <c r="AB107" i="15"/>
  <c r="Z107" i="15"/>
  <c r="AA107" i="15" s="1"/>
  <c r="AC80" i="15"/>
  <c r="AD80" i="15" s="1"/>
  <c r="AE80" i="15"/>
  <c r="AF80" i="15" s="1"/>
  <c r="AG80" i="15" s="1"/>
  <c r="W31" i="15"/>
  <c r="Y31" i="15"/>
  <c r="Y139" i="15"/>
  <c r="W139" i="15"/>
  <c r="X139" i="15" s="1"/>
  <c r="Z112" i="15"/>
  <c r="AB112" i="15"/>
  <c r="AA85" i="15"/>
  <c r="AI75" i="15"/>
  <c r="AA95" i="15"/>
  <c r="X74" i="15"/>
  <c r="AI52" i="15"/>
  <c r="X128" i="15"/>
  <c r="Z117" i="15"/>
  <c r="AB117" i="15"/>
  <c r="W51" i="15"/>
  <c r="Y51" i="15"/>
  <c r="AB100" i="15"/>
  <c r="Z100" i="15"/>
  <c r="AC14" i="15"/>
  <c r="AD14" i="15" s="1"/>
  <c r="AE14" i="15"/>
  <c r="AF14" i="15" s="1"/>
  <c r="AG14" i="15" s="1"/>
  <c r="AC82" i="15"/>
  <c r="AD82" i="15" s="1"/>
  <c r="AE82" i="15"/>
  <c r="AF82" i="15" s="1"/>
  <c r="AG82" i="15" s="1"/>
  <c r="AC62" i="15"/>
  <c r="AD62" i="15" s="1"/>
  <c r="AE62" i="15"/>
  <c r="AF62" i="15" s="1"/>
  <c r="AG62" i="15" s="1"/>
  <c r="AC42" i="15"/>
  <c r="AD42" i="15" s="1"/>
  <c r="AE42" i="15"/>
  <c r="AF42" i="15" s="1"/>
  <c r="AG42" i="15" s="1"/>
  <c r="AC78" i="15"/>
  <c r="AD78" i="15" s="1"/>
  <c r="AE78" i="15"/>
  <c r="AF78" i="15" s="1"/>
  <c r="AG78" i="15" s="1"/>
  <c r="W96" i="15"/>
  <c r="Y96" i="15"/>
  <c r="AC87" i="15"/>
  <c r="AD87" i="15" s="1"/>
  <c r="AI87" i="15" s="1"/>
  <c r="AE87" i="15"/>
  <c r="AF87" i="15" s="1"/>
  <c r="AG87" i="15" s="1"/>
  <c r="X80" i="15"/>
  <c r="AI80" i="15" s="1"/>
  <c r="W67" i="15"/>
  <c r="X60" i="15"/>
  <c r="W47" i="15"/>
  <c r="X40" i="15"/>
  <c r="AH30" i="15"/>
  <c r="W27" i="15"/>
  <c r="AB85" i="15"/>
  <c r="AC67" i="15"/>
  <c r="AD67" i="15" s="1"/>
  <c r="AE67" i="15"/>
  <c r="AF67" i="15" s="1"/>
  <c r="AG67" i="15" s="1"/>
  <c r="AC47" i="15"/>
  <c r="AD47" i="15" s="1"/>
  <c r="AE47" i="15"/>
  <c r="AF47" i="15" s="1"/>
  <c r="AG47" i="15" s="1"/>
  <c r="AC27" i="15"/>
  <c r="AD27" i="15" s="1"/>
  <c r="AE27" i="15"/>
  <c r="AF27" i="15" s="1"/>
  <c r="AG27" i="15" s="1"/>
  <c r="X10" i="15"/>
  <c r="AI10" i="15" s="1"/>
  <c r="Y146" i="15"/>
  <c r="Y141" i="15"/>
  <c r="Y131" i="15"/>
  <c r="Y126" i="15"/>
  <c r="U125" i="15"/>
  <c r="Y121" i="15"/>
  <c r="U120" i="15"/>
  <c r="Y116" i="15"/>
  <c r="U115" i="15"/>
  <c r="Y111" i="15"/>
  <c r="Y103" i="15"/>
  <c r="W76" i="15"/>
  <c r="Y76" i="15"/>
  <c r="W56" i="15"/>
  <c r="Y56" i="15"/>
  <c r="W36" i="15"/>
  <c r="Y36" i="15"/>
  <c r="Y23" i="15"/>
  <c r="Y4" i="15"/>
  <c r="W92" i="15"/>
  <c r="AH14" i="15"/>
  <c r="Y108" i="15"/>
  <c r="AC92" i="15"/>
  <c r="AD92" i="15" s="1"/>
  <c r="AE92" i="15"/>
  <c r="AF92" i="15" s="1"/>
  <c r="AG92" i="15" s="1"/>
  <c r="Y83" i="15"/>
  <c r="Z72" i="15"/>
  <c r="AA72" i="15" s="1"/>
  <c r="AI72" i="15" s="1"/>
  <c r="Y63" i="15"/>
  <c r="Y43" i="15"/>
  <c r="W17" i="15"/>
  <c r="X17" i="15" s="1"/>
  <c r="W101" i="15"/>
  <c r="Y101" i="15"/>
  <c r="AB99" i="15"/>
  <c r="AH75" i="15"/>
  <c r="Y74" i="15"/>
  <c r="Y54" i="15"/>
  <c r="Y34" i="15"/>
  <c r="Z17" i="15"/>
  <c r="AA17" i="15" s="1"/>
  <c r="AB17" i="15"/>
  <c r="AB15" i="15"/>
  <c r="AC72" i="15"/>
  <c r="AD72" i="15" s="1"/>
  <c r="AE72" i="15"/>
  <c r="AF72" i="15" s="1"/>
  <c r="AG72" i="15" s="1"/>
  <c r="AC52" i="15"/>
  <c r="AD52" i="15" s="1"/>
  <c r="AE52" i="15"/>
  <c r="AF52" i="15" s="1"/>
  <c r="AG52" i="15" s="1"/>
  <c r="AC32" i="15"/>
  <c r="AD32" i="15" s="1"/>
  <c r="AI32" i="15" s="1"/>
  <c r="AE32" i="15"/>
  <c r="AF32" i="15" s="1"/>
  <c r="AG32" i="15" s="1"/>
  <c r="Z97" i="15"/>
  <c r="AA97" i="15" s="1"/>
  <c r="Z88" i="15"/>
  <c r="AA88" i="15" s="1"/>
  <c r="W81" i="15"/>
  <c r="Y81" i="15"/>
  <c r="W61" i="15"/>
  <c r="Y61" i="15"/>
  <c r="W41" i="15"/>
  <c r="Y41" i="15"/>
  <c r="AC88" i="15"/>
  <c r="AD88" i="15" s="1"/>
  <c r="AE88" i="15"/>
  <c r="AF88" i="15" s="1"/>
  <c r="AG88" i="15" s="1"/>
  <c r="AB109" i="15"/>
  <c r="AC97" i="15"/>
  <c r="AD97" i="15" s="1"/>
  <c r="AE97" i="15"/>
  <c r="AF97" i="15" s="1"/>
  <c r="AG97" i="15" s="1"/>
  <c r="AB95" i="15"/>
  <c r="Z77" i="15"/>
  <c r="AA77" i="15" s="1"/>
  <c r="Y68" i="15"/>
  <c r="Z57" i="15"/>
  <c r="AA57" i="15" s="1"/>
  <c r="Y48" i="15"/>
  <c r="Z37" i="15"/>
  <c r="AA37" i="15" s="1"/>
  <c r="Y28" i="15"/>
  <c r="Z7" i="15"/>
  <c r="AA7" i="15" s="1"/>
  <c r="AB7" i="15"/>
  <c r="AB5" i="15"/>
  <c r="Y143" i="15"/>
  <c r="Y138" i="15"/>
  <c r="Y133" i="15"/>
  <c r="Y128" i="15"/>
  <c r="Y123" i="15"/>
  <c r="Y118" i="15"/>
  <c r="Y113" i="15"/>
  <c r="W106" i="15"/>
  <c r="Y106" i="15"/>
  <c r="Y79" i="15"/>
  <c r="W77" i="15"/>
  <c r="X77" i="15" s="1"/>
  <c r="Y59" i="15"/>
  <c r="W57" i="15"/>
  <c r="X57" i="15" s="1"/>
  <c r="Y39" i="15"/>
  <c r="W37" i="15"/>
  <c r="X37" i="15" s="1"/>
  <c r="Y9" i="15"/>
  <c r="Y3" i="15"/>
  <c r="Z93" i="15"/>
  <c r="AA93" i="15" s="1"/>
  <c r="W86" i="15"/>
  <c r="Y86" i="15"/>
  <c r="AC77" i="15"/>
  <c r="AD77" i="15" s="1"/>
  <c r="AE77" i="15"/>
  <c r="AF77" i="15" s="1"/>
  <c r="AG77" i="15" s="1"/>
  <c r="AC57" i="15"/>
  <c r="AD57" i="15" s="1"/>
  <c r="AE57" i="15"/>
  <c r="AF57" i="15" s="1"/>
  <c r="AG57" i="15" s="1"/>
  <c r="AI57" i="15" s="1"/>
  <c r="AC37" i="15"/>
  <c r="AD37" i="15" s="1"/>
  <c r="AE37" i="15"/>
  <c r="AF37" i="15" s="1"/>
  <c r="AG37" i="15" s="1"/>
  <c r="AC93" i="15"/>
  <c r="AD93" i="15" s="1"/>
  <c r="AE93" i="15"/>
  <c r="AF93" i="15" s="1"/>
  <c r="AG93" i="15" s="1"/>
  <c r="W66" i="15"/>
  <c r="Y66" i="15"/>
  <c r="W46" i="15"/>
  <c r="Y46" i="15"/>
  <c r="W26" i="15"/>
  <c r="Y26" i="15"/>
  <c r="W22" i="15"/>
  <c r="X22" i="15" s="1"/>
  <c r="Y104" i="15"/>
  <c r="Z22" i="15"/>
  <c r="AA22" i="15" s="1"/>
  <c r="AB22" i="15"/>
  <c r="AC102" i="15"/>
  <c r="AD102" i="15" s="1"/>
  <c r="AE102" i="15"/>
  <c r="AF102" i="15" s="1"/>
  <c r="AG102" i="15" s="1"/>
  <c r="Z82" i="15"/>
  <c r="AA82" i="15" s="1"/>
  <c r="AI82" i="15" s="1"/>
  <c r="Z62" i="15"/>
  <c r="AA62" i="15" s="1"/>
  <c r="Z42" i="15"/>
  <c r="AA42" i="15" s="1"/>
  <c r="W91" i="15"/>
  <c r="Y91" i="15"/>
  <c r="W62" i="15"/>
  <c r="X62" i="15" s="1"/>
  <c r="W42" i="15"/>
  <c r="X42" i="15" s="1"/>
  <c r="AI42" i="15" s="1"/>
  <c r="Y21" i="15"/>
  <c r="Y16" i="15"/>
  <c r="Y11" i="15"/>
  <c r="Y6" i="15"/>
  <c r="AB135" i="15" l="1"/>
  <c r="Z135" i="15"/>
  <c r="AA135" i="15" s="1"/>
  <c r="AC25" i="15"/>
  <c r="AE25" i="15"/>
  <c r="AF25" i="15" s="1"/>
  <c r="AG25" i="15" s="1"/>
  <c r="AB35" i="15"/>
  <c r="Z35" i="15"/>
  <c r="AA35" i="15" s="1"/>
  <c r="AI69" i="15"/>
  <c r="AB110" i="15"/>
  <c r="Z110" i="15"/>
  <c r="AA110" i="15" s="1"/>
  <c r="AI62" i="15"/>
  <c r="AB90" i="15"/>
  <c r="AE90" i="15" s="1"/>
  <c r="AF90" i="15" s="1"/>
  <c r="AG90" i="15" s="1"/>
  <c r="AH32" i="15"/>
  <c r="AC65" i="15"/>
  <c r="AE65" i="15"/>
  <c r="AF65" i="15" s="1"/>
  <c r="AG65" i="15" s="1"/>
  <c r="AB8" i="15"/>
  <c r="Z8" i="15"/>
  <c r="AA8" i="15" s="1"/>
  <c r="AI40" i="15"/>
  <c r="Z20" i="15"/>
  <c r="AA20" i="15" s="1"/>
  <c r="AB20" i="15"/>
  <c r="AB70" i="15"/>
  <c r="Z70" i="15"/>
  <c r="AI88" i="15"/>
  <c r="AB58" i="15"/>
  <c r="Z58" i="15"/>
  <c r="AA58" i="15" s="1"/>
  <c r="AI97" i="15"/>
  <c r="AC45" i="15"/>
  <c r="AE45" i="15"/>
  <c r="AF45" i="15" s="1"/>
  <c r="AG45" i="15" s="1"/>
  <c r="Z55" i="15"/>
  <c r="AB55" i="15"/>
  <c r="AI37" i="15"/>
  <c r="AH78" i="15"/>
  <c r="AB125" i="15"/>
  <c r="Z125" i="15"/>
  <c r="AA125" i="15" s="1"/>
  <c r="AB89" i="15"/>
  <c r="Z89" i="15"/>
  <c r="AI60" i="15"/>
  <c r="AI14" i="15"/>
  <c r="AC50" i="15"/>
  <c r="AE50" i="15"/>
  <c r="AF50" i="15" s="1"/>
  <c r="AG50" i="15" s="1"/>
  <c r="AB38" i="15"/>
  <c r="Z38" i="15"/>
  <c r="AA38" i="15" s="1"/>
  <c r="AI77" i="15"/>
  <c r="Z16" i="15"/>
  <c r="AB16" i="15"/>
  <c r="AC22" i="15"/>
  <c r="AD22" i="15" s="1"/>
  <c r="AE22" i="15"/>
  <c r="AF22" i="15" s="1"/>
  <c r="AG22" i="15" s="1"/>
  <c r="Z118" i="15"/>
  <c r="AB118" i="15"/>
  <c r="AE85" i="15"/>
  <c r="AF85" i="15" s="1"/>
  <c r="AG85" i="15" s="1"/>
  <c r="AC85" i="15"/>
  <c r="AC112" i="15"/>
  <c r="AD112" i="15" s="1"/>
  <c r="AE112" i="15"/>
  <c r="AF112" i="15" s="1"/>
  <c r="AG112" i="15" s="1"/>
  <c r="AE136" i="15"/>
  <c r="AF136" i="15" s="1"/>
  <c r="AG136" i="15" s="1"/>
  <c r="AC136" i="15"/>
  <c r="AD136" i="15" s="1"/>
  <c r="AH49" i="15"/>
  <c r="AC94" i="15"/>
  <c r="AD94" i="15" s="1"/>
  <c r="AE94" i="15"/>
  <c r="AF94" i="15" s="1"/>
  <c r="AG94" i="15" s="1"/>
  <c r="Z133" i="15"/>
  <c r="AB133" i="15"/>
  <c r="AC90" i="15"/>
  <c r="Z4" i="15"/>
  <c r="AB4" i="15"/>
  <c r="Z141" i="15"/>
  <c r="AB141" i="15"/>
  <c r="AA100" i="15"/>
  <c r="Z138" i="15"/>
  <c r="AB138" i="15"/>
  <c r="AH102" i="15"/>
  <c r="AC99" i="15"/>
  <c r="AE99" i="15"/>
  <c r="AF99" i="15" s="1"/>
  <c r="AG99" i="15" s="1"/>
  <c r="Z146" i="15"/>
  <c r="AB146" i="15"/>
  <c r="X27" i="15"/>
  <c r="AI27" i="15" s="1"/>
  <c r="AH27" i="15"/>
  <c r="AC100" i="15"/>
  <c r="AD100" i="15" s="1"/>
  <c r="AE100" i="15"/>
  <c r="AF100" i="15" s="1"/>
  <c r="AG100" i="15" s="1"/>
  <c r="X144" i="15"/>
  <c r="AC127" i="15"/>
  <c r="AD127" i="15" s="1"/>
  <c r="AE127" i="15"/>
  <c r="AF127" i="15" s="1"/>
  <c r="AG127" i="15" s="1"/>
  <c r="AB73" i="15"/>
  <c r="Z73" i="15"/>
  <c r="AA73" i="15" s="1"/>
  <c r="Z123" i="15"/>
  <c r="AB123" i="15"/>
  <c r="Z126" i="15"/>
  <c r="AB126" i="15"/>
  <c r="AH88" i="15"/>
  <c r="Z86" i="15"/>
  <c r="AA86" i="15" s="1"/>
  <c r="AB86" i="15"/>
  <c r="Z143" i="15"/>
  <c r="AB143" i="15"/>
  <c r="AC109" i="15"/>
  <c r="AE109" i="15"/>
  <c r="AF109" i="15" s="1"/>
  <c r="AG109" i="15" s="1"/>
  <c r="Z101" i="15"/>
  <c r="AA101" i="15" s="1"/>
  <c r="AB101" i="15"/>
  <c r="Z139" i="15"/>
  <c r="AA139" i="15" s="1"/>
  <c r="AB139" i="15"/>
  <c r="Z144" i="15"/>
  <c r="AA144" i="15" s="1"/>
  <c r="AB144" i="15"/>
  <c r="AH82" i="15"/>
  <c r="AH115" i="15"/>
  <c r="Z24" i="15"/>
  <c r="AB24" i="15"/>
  <c r="Z71" i="15"/>
  <c r="AA71" i="15" s="1"/>
  <c r="AB71" i="15"/>
  <c r="AA127" i="15"/>
  <c r="Z74" i="15"/>
  <c r="AB74" i="15"/>
  <c r="Z131" i="15"/>
  <c r="AB131" i="15"/>
  <c r="AA94" i="15"/>
  <c r="AH87" i="15"/>
  <c r="Z104" i="15"/>
  <c r="AB104" i="15"/>
  <c r="X86" i="15"/>
  <c r="AC5" i="15"/>
  <c r="AE5" i="15"/>
  <c r="AF5" i="15" s="1"/>
  <c r="AG5" i="15" s="1"/>
  <c r="AH37" i="15"/>
  <c r="X101" i="15"/>
  <c r="AB23" i="15"/>
  <c r="Z23" i="15"/>
  <c r="AH60" i="15"/>
  <c r="X71" i="15"/>
  <c r="AC132" i="15"/>
  <c r="AD132" i="15" s="1"/>
  <c r="AE132" i="15"/>
  <c r="AF132" i="15" s="1"/>
  <c r="AG132" i="15" s="1"/>
  <c r="AH84" i="15"/>
  <c r="Z21" i="15"/>
  <c r="AB21" i="15"/>
  <c r="Z36" i="15"/>
  <c r="AA36" i="15" s="1"/>
  <c r="AB36" i="15"/>
  <c r="X47" i="15"/>
  <c r="AI47" i="15" s="1"/>
  <c r="AH47" i="15"/>
  <c r="X91" i="15"/>
  <c r="AB3" i="15"/>
  <c r="Z3" i="15"/>
  <c r="X36" i="15"/>
  <c r="Z31" i="15"/>
  <c r="AA31" i="15" s="1"/>
  <c r="AB31" i="15"/>
  <c r="AH69" i="15"/>
  <c r="AC95" i="15"/>
  <c r="AE95" i="15"/>
  <c r="AF95" i="15" s="1"/>
  <c r="AG95" i="15" s="1"/>
  <c r="AA136" i="15"/>
  <c r="Z129" i="15"/>
  <c r="AA129" i="15" s="1"/>
  <c r="AB129" i="15"/>
  <c r="Z26" i="15"/>
  <c r="AA26" i="15" s="1"/>
  <c r="AB26" i="15"/>
  <c r="Z9" i="15"/>
  <c r="AB9" i="15"/>
  <c r="AH57" i="15"/>
  <c r="AB43" i="15"/>
  <c r="Z43" i="15"/>
  <c r="Z56" i="15"/>
  <c r="AA56" i="15" s="1"/>
  <c r="AB56" i="15"/>
  <c r="X31" i="15"/>
  <c r="AB53" i="15"/>
  <c r="Z53" i="15"/>
  <c r="AB18" i="15"/>
  <c r="Z18" i="15"/>
  <c r="Z128" i="15"/>
  <c r="AB128" i="15"/>
  <c r="X92" i="15"/>
  <c r="AI92" i="15" s="1"/>
  <c r="AH92" i="15"/>
  <c r="Z91" i="15"/>
  <c r="AA91" i="15" s="1"/>
  <c r="AB91" i="15"/>
  <c r="AC7" i="15"/>
  <c r="AE7" i="15"/>
  <c r="AF7" i="15" s="1"/>
  <c r="AG7" i="15" s="1"/>
  <c r="AA132" i="15"/>
  <c r="X26" i="15"/>
  <c r="X56" i="15"/>
  <c r="X67" i="15"/>
  <c r="AI67" i="15" s="1"/>
  <c r="AH67" i="15"/>
  <c r="AC44" i="15"/>
  <c r="AE44" i="15"/>
  <c r="AF44" i="15" s="1"/>
  <c r="AG44" i="15" s="1"/>
  <c r="AH29" i="15"/>
  <c r="AC98" i="15"/>
  <c r="AE98" i="15"/>
  <c r="AF98" i="15" s="1"/>
  <c r="AG98" i="15" s="1"/>
  <c r="AH42" i="15"/>
  <c r="Z46" i="15"/>
  <c r="AA46" i="15" s="1"/>
  <c r="AB46" i="15"/>
  <c r="AB28" i="15"/>
  <c r="Z28" i="15"/>
  <c r="AB63" i="15"/>
  <c r="Z63" i="15"/>
  <c r="Z76" i="15"/>
  <c r="AA76" i="15" s="1"/>
  <c r="AB76" i="15"/>
  <c r="Z119" i="15"/>
  <c r="AA119" i="15" s="1"/>
  <c r="AB119" i="15"/>
  <c r="AH62" i="15"/>
  <c r="X46" i="15"/>
  <c r="Z39" i="15"/>
  <c r="AB39" i="15"/>
  <c r="AH77" i="15"/>
  <c r="X76" i="15"/>
  <c r="AH40" i="15"/>
  <c r="AC122" i="15"/>
  <c r="AD122" i="15" s="1"/>
  <c r="AE122" i="15"/>
  <c r="AF122" i="15" s="1"/>
  <c r="AG122" i="15" s="1"/>
  <c r="AC84" i="15"/>
  <c r="AD84" i="15" s="1"/>
  <c r="AE84" i="15"/>
  <c r="AF84" i="15" s="1"/>
  <c r="AG84" i="15" s="1"/>
  <c r="Z66" i="15"/>
  <c r="AA66" i="15" s="1"/>
  <c r="AB66" i="15"/>
  <c r="Z51" i="15"/>
  <c r="AA51" i="15" s="1"/>
  <c r="AB51" i="15"/>
  <c r="AI145" i="15"/>
  <c r="AA122" i="15"/>
  <c r="AI122" i="15" s="1"/>
  <c r="AC137" i="15"/>
  <c r="AD137" i="15" s="1"/>
  <c r="AE137" i="15"/>
  <c r="AF137" i="15" s="1"/>
  <c r="AG137" i="15" s="1"/>
  <c r="X66" i="15"/>
  <c r="Z59" i="15"/>
  <c r="AB59" i="15"/>
  <c r="AB48" i="15"/>
  <c r="Z48" i="15"/>
  <c r="Z41" i="15"/>
  <c r="AA41" i="15" s="1"/>
  <c r="AB41" i="15"/>
  <c r="AC15" i="15"/>
  <c r="AE15" i="15"/>
  <c r="AF15" i="15" s="1"/>
  <c r="AG15" i="15" s="1"/>
  <c r="AB83" i="15"/>
  <c r="Z83" i="15"/>
  <c r="AB103" i="15"/>
  <c r="Z103" i="15"/>
  <c r="X51" i="15"/>
  <c r="AH140" i="15"/>
  <c r="Z114" i="15"/>
  <c r="AA114" i="15" s="1"/>
  <c r="AB114" i="15"/>
  <c r="AI93" i="15"/>
  <c r="AH145" i="15"/>
  <c r="AA137" i="15"/>
  <c r="AC64" i="15"/>
  <c r="AE64" i="15"/>
  <c r="AF64" i="15" s="1"/>
  <c r="AG64" i="15" s="1"/>
  <c r="Z96" i="15"/>
  <c r="AA96" i="15" s="1"/>
  <c r="AB96" i="15"/>
  <c r="Z79" i="15"/>
  <c r="AB79" i="15"/>
  <c r="Z61" i="15"/>
  <c r="AA61" i="15" s="1"/>
  <c r="AB61" i="15"/>
  <c r="AI115" i="15"/>
  <c r="AH52" i="15"/>
  <c r="X96" i="15"/>
  <c r="AA117" i="15"/>
  <c r="AH117" i="15"/>
  <c r="AH80" i="15"/>
  <c r="AC19" i="15"/>
  <c r="AE19" i="15"/>
  <c r="AF19" i="15" s="1"/>
  <c r="AG19" i="15" s="1"/>
  <c r="Z124" i="15"/>
  <c r="AA124" i="15" s="1"/>
  <c r="AB124" i="15"/>
  <c r="AA142" i="15"/>
  <c r="AI142" i="15" s="1"/>
  <c r="AH142" i="15"/>
  <c r="AH10" i="15"/>
  <c r="AC17" i="15"/>
  <c r="AD17" i="15" s="1"/>
  <c r="AI17" i="15" s="1"/>
  <c r="AE17" i="15"/>
  <c r="AF17" i="15" s="1"/>
  <c r="AG17" i="15" s="1"/>
  <c r="AC117" i="15"/>
  <c r="AD117" i="15" s="1"/>
  <c r="AE117" i="15"/>
  <c r="AF117" i="15" s="1"/>
  <c r="AG117" i="15" s="1"/>
  <c r="Z106" i="15"/>
  <c r="AA106" i="15" s="1"/>
  <c r="AB106" i="15"/>
  <c r="AB68" i="15"/>
  <c r="Z68" i="15"/>
  <c r="X61" i="15"/>
  <c r="Z34" i="15"/>
  <c r="AB34" i="15"/>
  <c r="AH97" i="15"/>
  <c r="Z116" i="15"/>
  <c r="AB116" i="15"/>
  <c r="AC107" i="15"/>
  <c r="AD107" i="15" s="1"/>
  <c r="AI107" i="15" s="1"/>
  <c r="AE107" i="15"/>
  <c r="AF107" i="15" s="1"/>
  <c r="AG107" i="15" s="1"/>
  <c r="AH130" i="15"/>
  <c r="AC147" i="15"/>
  <c r="AD147" i="15" s="1"/>
  <c r="AE147" i="15"/>
  <c r="AF147" i="15" s="1"/>
  <c r="AG147" i="15" s="1"/>
  <c r="AA112" i="15"/>
  <c r="X41" i="15"/>
  <c r="Z111" i="15"/>
  <c r="AB111" i="15"/>
  <c r="AH120" i="15"/>
  <c r="AH93" i="15"/>
  <c r="AC142" i="15"/>
  <c r="AD142" i="15" s="1"/>
  <c r="AE142" i="15"/>
  <c r="AF142" i="15" s="1"/>
  <c r="AG142" i="15" s="1"/>
  <c r="Z6" i="15"/>
  <c r="AB6" i="15"/>
  <c r="X106" i="15"/>
  <c r="Z81" i="15"/>
  <c r="AA81" i="15" s="1"/>
  <c r="AB81" i="15"/>
  <c r="AB108" i="15"/>
  <c r="Z108" i="15"/>
  <c r="AI120" i="15"/>
  <c r="Z12" i="15"/>
  <c r="AA12" i="15" s="1"/>
  <c r="AB12" i="15"/>
  <c r="AA147" i="15"/>
  <c r="AH147" i="15"/>
  <c r="Z134" i="15"/>
  <c r="AB134" i="15"/>
  <c r="Z11" i="15"/>
  <c r="AB11" i="15"/>
  <c r="Z113" i="15"/>
  <c r="AB113" i="15"/>
  <c r="X81" i="15"/>
  <c r="Z54" i="15"/>
  <c r="AB54" i="15"/>
  <c r="Z121" i="15"/>
  <c r="AB121" i="15"/>
  <c r="AH72" i="15"/>
  <c r="AB33" i="15"/>
  <c r="Z33" i="15"/>
  <c r="AA33" i="15" s="1"/>
  <c r="AC13" i="15"/>
  <c r="AD13" i="15" s="1"/>
  <c r="AE13" i="15"/>
  <c r="AF13" i="15" s="1"/>
  <c r="AG13" i="15" s="1"/>
  <c r="AI147" i="15" l="1"/>
  <c r="AD50" i="15"/>
  <c r="AI50" i="15" s="1"/>
  <c r="AH50" i="15"/>
  <c r="AC20" i="15"/>
  <c r="AD20" i="15" s="1"/>
  <c r="AE20" i="15"/>
  <c r="AF20" i="15" s="1"/>
  <c r="AG20" i="15" s="1"/>
  <c r="AI20" i="15" s="1"/>
  <c r="AH17" i="15"/>
  <c r="AI13" i="15"/>
  <c r="AI94" i="15"/>
  <c r="AA89" i="15"/>
  <c r="AC8" i="15"/>
  <c r="AD8" i="15" s="1"/>
  <c r="AI8" i="15" s="1"/>
  <c r="AE8" i="15"/>
  <c r="AF8" i="15" s="1"/>
  <c r="AG8" i="15" s="1"/>
  <c r="AC89" i="15"/>
  <c r="AD89" i="15" s="1"/>
  <c r="AE89" i="15"/>
  <c r="AF89" i="15" s="1"/>
  <c r="AG89" i="15" s="1"/>
  <c r="AC125" i="15"/>
  <c r="AD125" i="15" s="1"/>
  <c r="AE125" i="15"/>
  <c r="AF125" i="15" s="1"/>
  <c r="AG125" i="15" s="1"/>
  <c r="AD65" i="15"/>
  <c r="AI65" i="15" s="1"/>
  <c r="AH65" i="15"/>
  <c r="AH8" i="15"/>
  <c r="AH127" i="15"/>
  <c r="AC70" i="15"/>
  <c r="AD70" i="15" s="1"/>
  <c r="AE70" i="15"/>
  <c r="AF70" i="15" s="1"/>
  <c r="AG70" i="15" s="1"/>
  <c r="AC55" i="15"/>
  <c r="AD55" i="15" s="1"/>
  <c r="AE55" i="15"/>
  <c r="AF55" i="15" s="1"/>
  <c r="AG55" i="15" s="1"/>
  <c r="AI22" i="15"/>
  <c r="AA55" i="15"/>
  <c r="AC110" i="15"/>
  <c r="AE110" i="15"/>
  <c r="AF110" i="15" s="1"/>
  <c r="AG110" i="15" s="1"/>
  <c r="AI84" i="15"/>
  <c r="AD45" i="15"/>
  <c r="AI45" i="15" s="1"/>
  <c r="AH45" i="15"/>
  <c r="AH20" i="15"/>
  <c r="AH107" i="15"/>
  <c r="AC35" i="15"/>
  <c r="AE35" i="15"/>
  <c r="AF35" i="15" s="1"/>
  <c r="AG35" i="15" s="1"/>
  <c r="AC58" i="15"/>
  <c r="AE58" i="15"/>
  <c r="AF58" i="15" s="1"/>
  <c r="AG58" i="15" s="1"/>
  <c r="AD25" i="15"/>
  <c r="AI25" i="15" s="1"/>
  <c r="AH25" i="15"/>
  <c r="AC38" i="15"/>
  <c r="AE38" i="15"/>
  <c r="AF38" i="15" s="1"/>
  <c r="AG38" i="15" s="1"/>
  <c r="AA70" i="15"/>
  <c r="AI70" i="15" s="1"/>
  <c r="AH70" i="15"/>
  <c r="AC135" i="15"/>
  <c r="AE135" i="15"/>
  <c r="AF135" i="15" s="1"/>
  <c r="AG135" i="15" s="1"/>
  <c r="AC121" i="15"/>
  <c r="AD121" i="15" s="1"/>
  <c r="AE121" i="15"/>
  <c r="AF121" i="15" s="1"/>
  <c r="AG121" i="15" s="1"/>
  <c r="AC108" i="15"/>
  <c r="AD108" i="15" s="1"/>
  <c r="AE108" i="15"/>
  <c r="AF108" i="15" s="1"/>
  <c r="AG108" i="15" s="1"/>
  <c r="AC79" i="15"/>
  <c r="AD79" i="15" s="1"/>
  <c r="AE79" i="15"/>
  <c r="AF79" i="15" s="1"/>
  <c r="AG79" i="15" s="1"/>
  <c r="AC83" i="15"/>
  <c r="AD83" i="15" s="1"/>
  <c r="AE83" i="15"/>
  <c r="AF83" i="15" s="1"/>
  <c r="AG83" i="15" s="1"/>
  <c r="AC28" i="15"/>
  <c r="AD28" i="15" s="1"/>
  <c r="AE28" i="15"/>
  <c r="AF28" i="15" s="1"/>
  <c r="AG28" i="15" s="1"/>
  <c r="AH132" i="15"/>
  <c r="AA43" i="15"/>
  <c r="AC3" i="15"/>
  <c r="AD3" i="15" s="1"/>
  <c r="AE3" i="15"/>
  <c r="AF3" i="15" s="1"/>
  <c r="AG3" i="15" s="1"/>
  <c r="AC24" i="15"/>
  <c r="AD24" i="15" s="1"/>
  <c r="AE24" i="15"/>
  <c r="AF24" i="15" s="1"/>
  <c r="AG24" i="15" s="1"/>
  <c r="AA123" i="15"/>
  <c r="AE141" i="15"/>
  <c r="AF141" i="15" s="1"/>
  <c r="AG141" i="15" s="1"/>
  <c r="AC141" i="15"/>
  <c r="AD141" i="15" s="1"/>
  <c r="AD109" i="15"/>
  <c r="AI109" i="15" s="1"/>
  <c r="AH109" i="15"/>
  <c r="AC46" i="15"/>
  <c r="AD46" i="15" s="1"/>
  <c r="AI46" i="15" s="1"/>
  <c r="AE46" i="15"/>
  <c r="AF46" i="15" s="1"/>
  <c r="AG46" i="15" s="1"/>
  <c r="AA24" i="15"/>
  <c r="AI24" i="15" s="1"/>
  <c r="AC54" i="15"/>
  <c r="AD54" i="15" s="1"/>
  <c r="AE54" i="15"/>
  <c r="AF54" i="15" s="1"/>
  <c r="AG54" i="15" s="1"/>
  <c r="AC41" i="15"/>
  <c r="AE41" i="15"/>
  <c r="AF41" i="15" s="1"/>
  <c r="AG41" i="15" s="1"/>
  <c r="AD7" i="15"/>
  <c r="AI7" i="15" s="1"/>
  <c r="AH7" i="15"/>
  <c r="AC9" i="15"/>
  <c r="AD9" i="15" s="1"/>
  <c r="AE9" i="15"/>
  <c r="AF9" i="15" s="1"/>
  <c r="AG9" i="15" s="1"/>
  <c r="AA4" i="15"/>
  <c r="AC134" i="15"/>
  <c r="AD134" i="15" s="1"/>
  <c r="AE134" i="15"/>
  <c r="AF134" i="15" s="1"/>
  <c r="AG134" i="15" s="1"/>
  <c r="AC16" i="15"/>
  <c r="AD16" i="15" s="1"/>
  <c r="AE16" i="15"/>
  <c r="AF16" i="15" s="1"/>
  <c r="AG16" i="15" s="1"/>
  <c r="AC81" i="15"/>
  <c r="AD81" i="15" s="1"/>
  <c r="AE81" i="15"/>
  <c r="AF81" i="15" s="1"/>
  <c r="AG81" i="15" s="1"/>
  <c r="AC96" i="15"/>
  <c r="AE96" i="15"/>
  <c r="AF96" i="15" s="1"/>
  <c r="AG96" i="15" s="1"/>
  <c r="AC73" i="15"/>
  <c r="AD73" i="15" s="1"/>
  <c r="AE73" i="15"/>
  <c r="AF73" i="15" s="1"/>
  <c r="AG73" i="15" s="1"/>
  <c r="AA54" i="15"/>
  <c r="AC116" i="15"/>
  <c r="AD116" i="15" s="1"/>
  <c r="AE116" i="15"/>
  <c r="AF116" i="15" s="1"/>
  <c r="AG116" i="15" s="1"/>
  <c r="AC124" i="15"/>
  <c r="AE124" i="15"/>
  <c r="AF124" i="15" s="1"/>
  <c r="AG124" i="15" s="1"/>
  <c r="AC91" i="15"/>
  <c r="AE91" i="15"/>
  <c r="AF91" i="15" s="1"/>
  <c r="AG91" i="15" s="1"/>
  <c r="AA9" i="15"/>
  <c r="AD5" i="15"/>
  <c r="AI5" i="15" s="1"/>
  <c r="AH5" i="15"/>
  <c r="AC144" i="15"/>
  <c r="AD144" i="15" s="1"/>
  <c r="AE144" i="15"/>
  <c r="AF144" i="15" s="1"/>
  <c r="AG144" i="15" s="1"/>
  <c r="AI132" i="15"/>
  <c r="AA116" i="15"/>
  <c r="AD64" i="15"/>
  <c r="AI64" i="15" s="1"/>
  <c r="AH64" i="15"/>
  <c r="AA48" i="15"/>
  <c r="AC26" i="15"/>
  <c r="AD26" i="15" s="1"/>
  <c r="AI26" i="15" s="1"/>
  <c r="AE26" i="15"/>
  <c r="AF26" i="15" s="1"/>
  <c r="AG26" i="15" s="1"/>
  <c r="AH73" i="15"/>
  <c r="AH86" i="15"/>
  <c r="AD90" i="15"/>
  <c r="AI90" i="15" s="1"/>
  <c r="AH90" i="15"/>
  <c r="AE146" i="15"/>
  <c r="AF146" i="15" s="1"/>
  <c r="AG146" i="15" s="1"/>
  <c r="AC146" i="15"/>
  <c r="AD146" i="15" s="1"/>
  <c r="AA18" i="15"/>
  <c r="AA16" i="15"/>
  <c r="AC6" i="15"/>
  <c r="AD6" i="15" s="1"/>
  <c r="AE6" i="15"/>
  <c r="AF6" i="15" s="1"/>
  <c r="AG6" i="15" s="1"/>
  <c r="AH137" i="15"/>
  <c r="AC48" i="15"/>
  <c r="AD48" i="15" s="1"/>
  <c r="AE48" i="15"/>
  <c r="AF48" i="15" s="1"/>
  <c r="AG48" i="15" s="1"/>
  <c r="AD98" i="15"/>
  <c r="AI98" i="15" s="1"/>
  <c r="AH98" i="15"/>
  <c r="AI86" i="15"/>
  <c r="AC139" i="15"/>
  <c r="AD139" i="15" s="1"/>
  <c r="AE139" i="15"/>
  <c r="AF139" i="15" s="1"/>
  <c r="AG139" i="15" s="1"/>
  <c r="AC133" i="15"/>
  <c r="AD133" i="15" s="1"/>
  <c r="AE133" i="15"/>
  <c r="AF133" i="15" s="1"/>
  <c r="AG133" i="15" s="1"/>
  <c r="AA121" i="15"/>
  <c r="AI121" i="15" s="1"/>
  <c r="AH121" i="15"/>
  <c r="AA6" i="15"/>
  <c r="AC34" i="15"/>
  <c r="AD34" i="15" s="1"/>
  <c r="AE34" i="15"/>
  <c r="AF34" i="15" s="1"/>
  <c r="AG34" i="15" s="1"/>
  <c r="AD19" i="15"/>
  <c r="AI19" i="15" s="1"/>
  <c r="AH19" i="15"/>
  <c r="AI137" i="15"/>
  <c r="AC59" i="15"/>
  <c r="AD59" i="15" s="1"/>
  <c r="AE59" i="15"/>
  <c r="AF59" i="15" s="1"/>
  <c r="AG59" i="15" s="1"/>
  <c r="AC104" i="15"/>
  <c r="AD104" i="15" s="1"/>
  <c r="AE104" i="15"/>
  <c r="AF104" i="15" s="1"/>
  <c r="AG104" i="15" s="1"/>
  <c r="AA133" i="15"/>
  <c r="AE111" i="15"/>
  <c r="AF111" i="15" s="1"/>
  <c r="AG111" i="15" s="1"/>
  <c r="AC111" i="15"/>
  <c r="AD111" i="15" s="1"/>
  <c r="AC131" i="15"/>
  <c r="AD131" i="15" s="1"/>
  <c r="AE131" i="15"/>
  <c r="AF131" i="15" s="1"/>
  <c r="AG131" i="15" s="1"/>
  <c r="AA79" i="15"/>
  <c r="AD15" i="15"/>
  <c r="AI15" i="15" s="1"/>
  <c r="AH15" i="15"/>
  <c r="AC4" i="15"/>
  <c r="AD4" i="15" s="1"/>
  <c r="AE4" i="15"/>
  <c r="AF4" i="15" s="1"/>
  <c r="AG4" i="15" s="1"/>
  <c r="AC113" i="15"/>
  <c r="AD113" i="15" s="1"/>
  <c r="AE113" i="15"/>
  <c r="AF113" i="15" s="1"/>
  <c r="AG113" i="15" s="1"/>
  <c r="AC129" i="15"/>
  <c r="AD129" i="15" s="1"/>
  <c r="AE129" i="15"/>
  <c r="AF129" i="15" s="1"/>
  <c r="AG129" i="15" s="1"/>
  <c r="AI129" i="15" s="1"/>
  <c r="AA113" i="15"/>
  <c r="AA34" i="15"/>
  <c r="AA59" i="15"/>
  <c r="AI59" i="15" s="1"/>
  <c r="AC39" i="15"/>
  <c r="AD39" i="15" s="1"/>
  <c r="AE39" i="15"/>
  <c r="AF39" i="15" s="1"/>
  <c r="AG39" i="15" s="1"/>
  <c r="AC128" i="15"/>
  <c r="AD128" i="15" s="1"/>
  <c r="AE128" i="15"/>
  <c r="AF128" i="15" s="1"/>
  <c r="AG128" i="15" s="1"/>
  <c r="AE36" i="15"/>
  <c r="AF36" i="15" s="1"/>
  <c r="AG36" i="15" s="1"/>
  <c r="AC36" i="15"/>
  <c r="AA104" i="15"/>
  <c r="AI104" i="15" s="1"/>
  <c r="AH104" i="15"/>
  <c r="AC101" i="15"/>
  <c r="AE101" i="15"/>
  <c r="AF101" i="15" s="1"/>
  <c r="AG101" i="15" s="1"/>
  <c r="AA146" i="15"/>
  <c r="AC43" i="15"/>
  <c r="AD43" i="15" s="1"/>
  <c r="AE43" i="15"/>
  <c r="AF43" i="15" s="1"/>
  <c r="AG43" i="15" s="1"/>
  <c r="AC11" i="15"/>
  <c r="AD11" i="15" s="1"/>
  <c r="AE11" i="15"/>
  <c r="AF11" i="15" s="1"/>
  <c r="AG11" i="15" s="1"/>
  <c r="AA39" i="15"/>
  <c r="AD44" i="15"/>
  <c r="AI44" i="15" s="1"/>
  <c r="AH44" i="15"/>
  <c r="AA128" i="15"/>
  <c r="AI136" i="15"/>
  <c r="AA68" i="15"/>
  <c r="AA21" i="15"/>
  <c r="AA134" i="15"/>
  <c r="AA141" i="15"/>
  <c r="AA11" i="15"/>
  <c r="AC114" i="15"/>
  <c r="AD114" i="15" s="1"/>
  <c r="AE114" i="15"/>
  <c r="AF114" i="15" s="1"/>
  <c r="AG114" i="15" s="1"/>
  <c r="AH129" i="15"/>
  <c r="AH136" i="15"/>
  <c r="AC21" i="15"/>
  <c r="AD21" i="15" s="1"/>
  <c r="AE21" i="15"/>
  <c r="AF21" i="15" s="1"/>
  <c r="AG21" i="15" s="1"/>
  <c r="AH94" i="15"/>
  <c r="AA111" i="15"/>
  <c r="AC106" i="15"/>
  <c r="AD106" i="15" s="1"/>
  <c r="AE106" i="15"/>
  <c r="AF106" i="15" s="1"/>
  <c r="AG106" i="15" s="1"/>
  <c r="AI117" i="15"/>
  <c r="AH122" i="15"/>
  <c r="AC119" i="15"/>
  <c r="AE119" i="15"/>
  <c r="AF119" i="15" s="1"/>
  <c r="AG119" i="15" s="1"/>
  <c r="AC18" i="15"/>
  <c r="AD18" i="15" s="1"/>
  <c r="AE18" i="15"/>
  <c r="AF18" i="15" s="1"/>
  <c r="AG18" i="15" s="1"/>
  <c r="AA131" i="15"/>
  <c r="AA143" i="15"/>
  <c r="AC143" i="15"/>
  <c r="AD143" i="15" s="1"/>
  <c r="AE143" i="15"/>
  <c r="AF143" i="15" s="1"/>
  <c r="AG143" i="15" s="1"/>
  <c r="AC74" i="15"/>
  <c r="AD74" i="15" s="1"/>
  <c r="AE74" i="15"/>
  <c r="AF74" i="15" s="1"/>
  <c r="AG74" i="15" s="1"/>
  <c r="AD99" i="15"/>
  <c r="AI99" i="15" s="1"/>
  <c r="AH99" i="15"/>
  <c r="AI33" i="15"/>
  <c r="AC12" i="15"/>
  <c r="AD12" i="15" s="1"/>
  <c r="AI12" i="15" s="1"/>
  <c r="AE12" i="15"/>
  <c r="AF12" i="15" s="1"/>
  <c r="AG12" i="15" s="1"/>
  <c r="AH13" i="15"/>
  <c r="AA74" i="15"/>
  <c r="AD85" i="15"/>
  <c r="AI85" i="15" s="1"/>
  <c r="AH85" i="15"/>
  <c r="AH112" i="15"/>
  <c r="AC51" i="15"/>
  <c r="AE51" i="15"/>
  <c r="AF51" i="15" s="1"/>
  <c r="AG51" i="15" s="1"/>
  <c r="AA63" i="15"/>
  <c r="AH63" i="15"/>
  <c r="AI127" i="15"/>
  <c r="AC118" i="15"/>
  <c r="AD118" i="15" s="1"/>
  <c r="AE118" i="15"/>
  <c r="AF118" i="15" s="1"/>
  <c r="AG118" i="15" s="1"/>
  <c r="AH33" i="15"/>
  <c r="AC61" i="15"/>
  <c r="AE61" i="15"/>
  <c r="AF61" i="15" s="1"/>
  <c r="AG61" i="15" s="1"/>
  <c r="AC103" i="15"/>
  <c r="AD103" i="15" s="1"/>
  <c r="AE103" i="15"/>
  <c r="AF103" i="15" s="1"/>
  <c r="AG103" i="15" s="1"/>
  <c r="AC66" i="15"/>
  <c r="AE66" i="15"/>
  <c r="AF66" i="15" s="1"/>
  <c r="AG66" i="15" s="1"/>
  <c r="AC63" i="15"/>
  <c r="AD63" i="15" s="1"/>
  <c r="AE63" i="15"/>
  <c r="AF63" i="15" s="1"/>
  <c r="AG63" i="15" s="1"/>
  <c r="AE56" i="15"/>
  <c r="AF56" i="15" s="1"/>
  <c r="AG56" i="15" s="1"/>
  <c r="AC56" i="15"/>
  <c r="AA23" i="15"/>
  <c r="AC71" i="15"/>
  <c r="AE71" i="15"/>
  <c r="AF71" i="15" s="1"/>
  <c r="AG71" i="15" s="1"/>
  <c r="AA126" i="15"/>
  <c r="AH100" i="15"/>
  <c r="AA118" i="15"/>
  <c r="AI118" i="15" s="1"/>
  <c r="AH118" i="15"/>
  <c r="AC68" i="15"/>
  <c r="AD68" i="15" s="1"/>
  <c r="AE68" i="15"/>
  <c r="AF68" i="15" s="1"/>
  <c r="AG68" i="15" s="1"/>
  <c r="AD95" i="15"/>
  <c r="AI95" i="15" s="1"/>
  <c r="AH95" i="15"/>
  <c r="AA53" i="15"/>
  <c r="AC31" i="15"/>
  <c r="AD31" i="15" s="1"/>
  <c r="AE31" i="15"/>
  <c r="AF31" i="15" s="1"/>
  <c r="AG31" i="15" s="1"/>
  <c r="AI31" i="15" s="1"/>
  <c r="AC86" i="15"/>
  <c r="AD86" i="15" s="1"/>
  <c r="AE86" i="15"/>
  <c r="AF86" i="15" s="1"/>
  <c r="AG86" i="15" s="1"/>
  <c r="AE76" i="15"/>
  <c r="AF76" i="15" s="1"/>
  <c r="AG76" i="15" s="1"/>
  <c r="AC76" i="15"/>
  <c r="AD76" i="15" s="1"/>
  <c r="AI76" i="15" s="1"/>
  <c r="AC53" i="15"/>
  <c r="AD53" i="15" s="1"/>
  <c r="AE53" i="15"/>
  <c r="AF53" i="15" s="1"/>
  <c r="AG53" i="15" s="1"/>
  <c r="AC33" i="15"/>
  <c r="AD33" i="15" s="1"/>
  <c r="AE33" i="15"/>
  <c r="AF33" i="15" s="1"/>
  <c r="AG33" i="15" s="1"/>
  <c r="AH31" i="15"/>
  <c r="AC138" i="15"/>
  <c r="AD138" i="15" s="1"/>
  <c r="AE138" i="15"/>
  <c r="AF138" i="15" s="1"/>
  <c r="AG138" i="15" s="1"/>
  <c r="AI112" i="15"/>
  <c r="AA103" i="15"/>
  <c r="AH22" i="15"/>
  <c r="AC126" i="15"/>
  <c r="AD126" i="15" s="1"/>
  <c r="AE126" i="15"/>
  <c r="AF126" i="15" s="1"/>
  <c r="AG126" i="15" s="1"/>
  <c r="AA138" i="15"/>
  <c r="AA108" i="15"/>
  <c r="AA83" i="15"/>
  <c r="AA28" i="15"/>
  <c r="AA3" i="15"/>
  <c r="AI3" i="15" s="1"/>
  <c r="AH3" i="15"/>
  <c r="AC23" i="15"/>
  <c r="AD23" i="15" s="1"/>
  <c r="AE23" i="15"/>
  <c r="AF23" i="15" s="1"/>
  <c r="AG23" i="15" s="1"/>
  <c r="AC123" i="15"/>
  <c r="AD123" i="15" s="1"/>
  <c r="AE123" i="15"/>
  <c r="AF123" i="15" s="1"/>
  <c r="AG123" i="15" s="1"/>
  <c r="AI100" i="15"/>
  <c r="AD35" i="15" l="1"/>
  <c r="AI35" i="15" s="1"/>
  <c r="AH35" i="15"/>
  <c r="AH103" i="15"/>
  <c r="AI103" i="15"/>
  <c r="AI125" i="15"/>
  <c r="AI114" i="15"/>
  <c r="AI139" i="15"/>
  <c r="AH54" i="15"/>
  <c r="AH126" i="15"/>
  <c r="AI143" i="15"/>
  <c r="AH133" i="15"/>
  <c r="AH76" i="15"/>
  <c r="AI21" i="15"/>
  <c r="AH89" i="15"/>
  <c r="AH139" i="15"/>
  <c r="AD110" i="15"/>
  <c r="AI110" i="15" s="1"/>
  <c r="AH110" i="15"/>
  <c r="AI89" i="15"/>
  <c r="AH23" i="15"/>
  <c r="AH55" i="15"/>
  <c r="AI23" i="15"/>
  <c r="AH81" i="15"/>
  <c r="AI81" i="15"/>
  <c r="AD135" i="15"/>
  <c r="AI135" i="15" s="1"/>
  <c r="AH135" i="15"/>
  <c r="AI55" i="15"/>
  <c r="AH28" i="15"/>
  <c r="AH83" i="15"/>
  <c r="AH26" i="15"/>
  <c r="AI39" i="15"/>
  <c r="AH16" i="15"/>
  <c r="AI144" i="15"/>
  <c r="AI83" i="15"/>
  <c r="AI106" i="15"/>
  <c r="AI16" i="15"/>
  <c r="AD38" i="15"/>
  <c r="AI38" i="15" s="1"/>
  <c r="AH38" i="15"/>
  <c r="AI28" i="15"/>
  <c r="AH111" i="15"/>
  <c r="AH18" i="15"/>
  <c r="AI4" i="15"/>
  <c r="AD58" i="15"/>
  <c r="AI58" i="15" s="1"/>
  <c r="AH58" i="15"/>
  <c r="AH138" i="15"/>
  <c r="AI111" i="15"/>
  <c r="AH6" i="15"/>
  <c r="AI18" i="15"/>
  <c r="AI138" i="15"/>
  <c r="AI6" i="15"/>
  <c r="AH125" i="15"/>
  <c r="AI68" i="15"/>
  <c r="AH131" i="15"/>
  <c r="AH12" i="15"/>
  <c r="AD56" i="15"/>
  <c r="AI56" i="15" s="1"/>
  <c r="AH56" i="15"/>
  <c r="AD51" i="15"/>
  <c r="AI51" i="15" s="1"/>
  <c r="AH51" i="15"/>
  <c r="AI131" i="15"/>
  <c r="AI34" i="15"/>
  <c r="AH113" i="15"/>
  <c r="AD124" i="15"/>
  <c r="AI124" i="15" s="1"/>
  <c r="AH124" i="15"/>
  <c r="AD61" i="15"/>
  <c r="AI61" i="15" s="1"/>
  <c r="AH61" i="15"/>
  <c r="AH128" i="15"/>
  <c r="AH43" i="15"/>
  <c r="AD96" i="15"/>
  <c r="AI96" i="15" s="1"/>
  <c r="AH96" i="15"/>
  <c r="AI79" i="15"/>
  <c r="AH34" i="15"/>
  <c r="AD91" i="15"/>
  <c r="AI91" i="15" s="1"/>
  <c r="AH91" i="15"/>
  <c r="AH11" i="15"/>
  <c r="AI113" i="15"/>
  <c r="AI11" i="15"/>
  <c r="AH48" i="15"/>
  <c r="AI43" i="15"/>
  <c r="AH53" i="15"/>
  <c r="AH74" i="15"/>
  <c r="AD119" i="15"/>
  <c r="AI119" i="15" s="1"/>
  <c r="AH119" i="15"/>
  <c r="AH141" i="15"/>
  <c r="AH146" i="15"/>
  <c r="AI48" i="15"/>
  <c r="AH106" i="15"/>
  <c r="AD41" i="15"/>
  <c r="AI41" i="15" s="1"/>
  <c r="AH41" i="15"/>
  <c r="AH68" i="15"/>
  <c r="AI74" i="15"/>
  <c r="AI146" i="15"/>
  <c r="AD66" i="15"/>
  <c r="AI66" i="15" s="1"/>
  <c r="AH66" i="15"/>
  <c r="AH114" i="15"/>
  <c r="AH134" i="15"/>
  <c r="AI54" i="15"/>
  <c r="AI133" i="15"/>
  <c r="AI134" i="15"/>
  <c r="AH116" i="15"/>
  <c r="AD36" i="15"/>
  <c r="AI36" i="15" s="1"/>
  <c r="AH36" i="15"/>
  <c r="AH79" i="15"/>
  <c r="AI53" i="15"/>
  <c r="AI141" i="15"/>
  <c r="AH21" i="15"/>
  <c r="AD101" i="15"/>
  <c r="AI101" i="15" s="1"/>
  <c r="AH101" i="15"/>
  <c r="AI116" i="15"/>
  <c r="AI73" i="15"/>
  <c r="AH24" i="15"/>
  <c r="AI128" i="15"/>
  <c r="AI126" i="15"/>
  <c r="AH108" i="15"/>
  <c r="AH9" i="15"/>
  <c r="AH123" i="15"/>
  <c r="AI108" i="15"/>
  <c r="AD71" i="15"/>
  <c r="AI71" i="15" s="1"/>
  <c r="AH71" i="15"/>
  <c r="AI63" i="15"/>
  <c r="AH143" i="15"/>
  <c r="AH46" i="15"/>
  <c r="AH39" i="15"/>
  <c r="AH59" i="15"/>
  <c r="AH144" i="15"/>
  <c r="AI9" i="15"/>
  <c r="AH4" i="15"/>
  <c r="AI123" i="15"/>
  <c r="AI148" i="15" l="1"/>
  <c r="AH14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tc={D7BB4AF9-FEFF-4704-98AC-5DA9987A8FEB}</author>
    <author>tc={9000FDEC-B956-4F3E-A6F4-39F2553AED8B}</author>
    <author>tc={A19134C5-45DC-447F-B381-8FFDD02E5FAB}</author>
    <author>tc={E52D82BE-807E-44DA-9716-F2FD7C733B01}</author>
    <author>tc={F0B74668-BB60-4B1C-B9A8-566683C1F606}</author>
  </authors>
  <commentList>
    <comment ref="D10" authorId="0" shapeId="0" xr:uid="{D7BB4AF9-FEFF-4704-98AC-5DA9987A8FE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updated to EN 10025 S355 JR + AR and Zinc Plated to be removed from Long text
</t>
      </text>
    </comment>
    <comment ref="D14" authorId="1" shapeId="0" xr:uid="{9000FDEC-B956-4F3E-A6F4-39F2553AED8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updated to EN 10025 S355 JR + AR </t>
      </text>
    </comment>
    <comment ref="D18" authorId="2" shapeId="0" xr:uid="{A19134C5-45DC-447F-B381-8FFDD02E5FAB}">
      <text>
        <t>[Threaded comment]
Your version of Excel allows you to read this threaded comment; however, any edits to it will get removed if the file is opened in a newer version of Excel. Learn more: https://go.microsoft.com/fwlink/?linkid=870924
Comment:
    Material grade to be update Zinc Plated to be removed from Long text</t>
      </text>
    </comment>
    <comment ref="D23" authorId="3" shapeId="0" xr:uid="{E52D82BE-807E-44DA-9716-F2FD7C733B01}">
      <text>
        <t>[Threaded comment]
Your version of Excel allows you to read this threaded comment; however, any edits to it will get removed if the file is opened in a newer version of Excel. Learn more: https://go.microsoft.com/fwlink/?linkid=870924
Comment:
    Material Grade  to be updated to EN 10025 S355 JR + AR on the long text</t>
      </text>
    </comment>
    <comment ref="D32" authorId="4" shapeId="0" xr:uid="{F0B74668-BB60-4B1C-B9A8-566683C1F606}">
      <text>
        <t>[Threaded comment]
Your version of Excel allows you to read this threaded comment; however, any edits to it will get removed if the file is opened in a newer version of Excel. Learn more: https://go.microsoft.com/fwlink/?linkid=870924
Comment:
    Material Grade to be updated to EN 10025 S355 JR + AR and Zinc Plated to be removed from Long text</t>
      </text>
    </comment>
  </commentList>
</comments>
</file>

<file path=xl/sharedStrings.xml><?xml version="1.0" encoding="utf-8"?>
<sst xmlns="http://schemas.openxmlformats.org/spreadsheetml/2006/main" count="1637" uniqueCount="395">
  <si>
    <t>Year 1</t>
  </si>
  <si>
    <t>Year 2</t>
  </si>
  <si>
    <t>Year  3</t>
  </si>
  <si>
    <t>Year 4</t>
  </si>
  <si>
    <t>Year 5</t>
  </si>
  <si>
    <t>5 Year Totals</t>
  </si>
  <si>
    <t>Executive</t>
  </si>
  <si>
    <t>ITEM NUMBER</t>
  </si>
  <si>
    <t>ITEM DESCRIPTION</t>
  </si>
  <si>
    <t>Long text</t>
  </si>
  <si>
    <t>Shape</t>
  </si>
  <si>
    <t>UOM</t>
  </si>
  <si>
    <t>Spec</t>
  </si>
  <si>
    <t>Grouping</t>
  </si>
  <si>
    <t>Grade</t>
  </si>
  <si>
    <t>Type</t>
  </si>
  <si>
    <t>Compact steel groups</t>
  </si>
  <si>
    <t>Mass (Kg)/UOM</t>
  </si>
  <si>
    <t>YEAR 1
2025/26</t>
  </si>
  <si>
    <t>YEAR 2
2026/27</t>
  </si>
  <si>
    <t>YEAR 3
2027/28</t>
  </si>
  <si>
    <t>YEAR 4
2028/29</t>
  </si>
  <si>
    <t>YEAR 5
2029/30</t>
  </si>
  <si>
    <t>Item Price Excl VAT</t>
  </si>
  <si>
    <t>Total Excl VAT</t>
  </si>
  <si>
    <t>Total Including 15% VAT</t>
  </si>
  <si>
    <t>Manufacturing</t>
  </si>
  <si>
    <t>EN 10025 S355 JR+AR</t>
  </si>
  <si>
    <t>Structural steel</t>
  </si>
  <si>
    <t>Low Carbon Mild Steel</t>
  </si>
  <si>
    <t>Project Wagons 1000</t>
  </si>
  <si>
    <t xml:space="preserve"> BS 970 070M20</t>
  </si>
  <si>
    <t>Low carbon mild steel</t>
  </si>
  <si>
    <t>commercial quality</t>
  </si>
  <si>
    <t>Structural Steel</t>
  </si>
  <si>
    <t>EA</t>
  </si>
  <si>
    <t>EN 10025 S355 J2+N</t>
  </si>
  <si>
    <t>Carbon Steel</t>
  </si>
  <si>
    <t>STEEL TH400</t>
  </si>
  <si>
    <t>Wear-resistant steel</t>
  </si>
  <si>
    <t>BS 4360 GRADE 43A</t>
  </si>
  <si>
    <t>structural mild steel</t>
  </si>
  <si>
    <t>Maritime</t>
  </si>
  <si>
    <t>HARDOX 400</t>
  </si>
  <si>
    <t>Low carbon Alloy Steel</t>
  </si>
  <si>
    <t>5 Year Demand</t>
  </si>
  <si>
    <t>011818396</t>
  </si>
  <si>
    <t>PLATE METAL;8 MM,1300 MM,3300 MM</t>
  </si>
  <si>
    <t>PLATE, METALLIC; THICKNESS: 8 MM, WIDTH: 1300 MM, LENGTH: 3300 MM, MATERIAL GRADE: EN 10028 GRADE S355 J2+N; GENERAL: MATERIAL CERTIFICATE TO EN 10204 TYPE 3.1 TO BE SUPPLIED. NO RUST OR CORROSION ON THE SURFACE ALLOWED</t>
  </si>
  <si>
    <t>PLATE</t>
  </si>
  <si>
    <t>Carbon Steel Plates&amp;Sheets</t>
  </si>
  <si>
    <t>Plates &amp; Sheets</t>
  </si>
  <si>
    <t>068015072</t>
  </si>
  <si>
    <t>PLATE METAL;XNLJ-10 WAGON,16 MM,3 M,STL</t>
  </si>
  <si>
    <t>PLATE, METALLIC; TYPE: XNLJ-10 WAGON, THICKNESS: 16 MM, WIDTH: 3 M, LENGTH: 8.5 M, PLATE MATERIAL: STEEL, MATERIAL GRADE: ASTM A516 GRADE 70 N; 1. HEAT TREATMENT: NORMALISED 2. SPECIAL FEATURES: VACUUM TREATMENT; 3. CHARPY V-NOTCH IMPACT TEST. (CVN @ -46</t>
  </si>
  <si>
    <t xml:space="preserve"> ASTM A516 GRADE 70</t>
  </si>
  <si>
    <t>068015091</t>
  </si>
  <si>
    <t>PLATE METAL;XNLJ-10 WAGON,16 MM,3350 MM</t>
  </si>
  <si>
    <t>PLATE, METALLIC; TYPE: XNLJ-10 WAGON, THICKNESS: 16 MM, WIDTH: 3350 MM, LENGTH: 8500 MM, PLATE MATERIAL: STEEL, MATERIAL GRADE: ASTM A516 GRADE 70 N; 1. HEAT TREATMENT: NORMALISED 2. SPECIAL FEATURES: VACUUM TREATMENT; 3. CHARPY V-NOTCH IMPACT TEST. (CVN</t>
  </si>
  <si>
    <t>068015073</t>
  </si>
  <si>
    <t>PLATE METAL;XNLJ-10 WAGON,20 MM,3000 MM</t>
  </si>
  <si>
    <t>PLATE, METALLIC; TYPE: XNLJ-10 WAGON, THICKNESS: 20 MM, WIDTH: 3000 MM, LENGTH: 6000 MM, PLATE MATERIAL: STEEL, MATERIAL GRADE: ASTM A516 GRADE 70 N; 1. HEAT TREATMENT: NORMALISED 2. SPECIAL FEATURES: VACUUM TREATMENT; 3. CHARPY V-NOTCH IMPACT TEST. (CVN</t>
  </si>
  <si>
    <t>011005631</t>
  </si>
  <si>
    <t>PLATE TREAD 6-7.6x1200x2500mm GRADE 43A</t>
  </si>
  <si>
    <t>PLATE TREAD STEEL 6.-7.6x1200x2500mm SPEC BS 4360 GRADE 43A CERTIFICATE TO BE SENT WITH STEEL MATERIAL DELIVERED KOEDOESPOORT: MATERIAL MUST BE SUPPLIED FLAT STRAPPED TO A PALLET THE MATERIAL MUST BE RUST FREE SUITABLE FOR LASER CUTTING NO STAMPEDE IDENTI</t>
  </si>
  <si>
    <t>911500188</t>
  </si>
  <si>
    <t>PLATE METAL;8 MM,1200 MM,2500 MM</t>
  </si>
  <si>
    <t>PLATE, METALLIC; THICKNESS: 8 MM, WIDTH: 1200 MM, LENGTH: 2500 MM; MATERIAL GRADE NEW: EN 10025 S355 JR+AR MATERIAL GRADE OLD: SABS 1413 WR50B1 OR SABS 1431 350WA; GENERAL: MATERIAL CERTIFICATE TO EN 10204 TYPE 3.1 TO BE SUPPLIED. NO RUST OR CORROSION ON</t>
  </si>
  <si>
    <t>068113881</t>
  </si>
  <si>
    <t>PLATE METAL;PLATE END,10 MM,WD:50 MM,STL</t>
  </si>
  <si>
    <t>PLATE, METALLIC; TYPE: PLATE END, THICKNESS: 10 MM, WIDTH: 50 MM, LENGTH: 325 MM, PLATE MATERIAL: STEEL, MATERIAL GRADE: EN 10025 S355 JR+AR</t>
  </si>
  <si>
    <t>068016812</t>
  </si>
  <si>
    <t>PLATE METAL;10 MM,1250 MM,2500 MM</t>
  </si>
  <si>
    <t>PLATE, METALLIC; THICKNESS: 10 MM, WIDTH: 1250 MM, LENGTH: 2500 MM; MATERIAL GRADE NEW: COMMERCIAL QUALITY MATERIAL GRADE OLD: MILD STEEL; GENERAL: MATERIAL CERTIFICATE TO EN 10204 TYPE 3.1 TO BE SUPPLIED. NO RUST OR CORROSION ON THE SURFACE ALLOWED.</t>
  </si>
  <si>
    <t>Commercial quality</t>
  </si>
  <si>
    <t>068016813</t>
  </si>
  <si>
    <t>PLATE METAL;RAW MATERIAL,10 MM,WD:2 M,MS</t>
  </si>
  <si>
    <t>PLATE, METALLIC; TYPE: RAW MATERIAL, THICKNESS: 10 MM, WIDTH: 2 M, LENGTH: 3 M, PLATE MATERIAL: MILD STEEL</t>
  </si>
  <si>
    <t>068016815</t>
  </si>
  <si>
    <t>PLATE METAL;RAW MATERIAL,8 MM,WD:1.2 M</t>
  </si>
  <si>
    <t>PLATE, METALLIC; TYPE: RAW MATERIAL, THICKNESS: 8 MM, WIDTH: 1.2 M, LENGTH: 2.5 M, PLATE MATERIAL: MILD STEEL</t>
  </si>
  <si>
    <t>014803171</t>
  </si>
  <si>
    <t>PLATE;PATCH,CR WAGON END,STL CORTEN</t>
  </si>
  <si>
    <t>PLATE; TYPE: PATCH, APPLICATION: CR WAGON END, MATERIAL: STEEL EN 10025 S355 JR+AR, DIMENSIONS: WD 200 X LG 800 X THK 5 MM</t>
  </si>
  <si>
    <t>011822839</t>
  </si>
  <si>
    <t>PLATE METAL;12 MM,1200 MM,2500 MM</t>
  </si>
  <si>
    <t>PLATE, METALLIC; THICKNESS: 12 MM, WIDTH: 1200 MM, LENGTH: 2500 MM, MATERIAL GRADE: EN 10025 GRADE S355 JR+AR; GENERAL: MATERIAL CERTIFICATE TO EN 10204 TYPE 3.1 TO BE SUPPLIED. NO RUST OR CORROSION ON THE SURFACE ALLOWED</t>
  </si>
  <si>
    <t>311201303</t>
  </si>
  <si>
    <t>PLATE METAL;10 MM,1200 MM,2500 MM,STL</t>
  </si>
  <si>
    <t>PLATE, METALLIC; THICKNESS: 10 MM, WIDTH: 1200 MM, LENGTH: 2500 MM, PLATE MATERIAL: STEEL, MATERIAL GRADE: EN 10025 S355JR+AR; GENERAL: MATERIAL CERTIFICATE TO EN 10204 TYPE 3.1 TO BE SUPPLIED. NO RUST OR CORROSION ON THE SURFACE ALLOWED</t>
  </si>
  <si>
    <t>011202353</t>
  </si>
  <si>
    <t>SHEET EXP MTL;MENTEX 5/VEM 489,2.4 M,STL</t>
  </si>
  <si>
    <t>SHEET, EXPANDED METAL; TYPE: MENTEX 5/VEM 489, LENGTH: 2.4 M, WIDTH: 1.2 M, MATERIAL: STEEL, THICKNESS: 6 MM, MESH LENGTH: 120 MM, MESH WIDTH: 35 MM, SURFACE TREATMENT: GALVANIZED</t>
  </si>
  <si>
    <t>SHEET</t>
  </si>
  <si>
    <t>MENTEX 5/VEM 489</t>
  </si>
  <si>
    <t>Expanded mild steel mesh</t>
  </si>
  <si>
    <t>068113882</t>
  </si>
  <si>
    <t>PLATE METAL;10 MM,50 MM,830 MM</t>
  </si>
  <si>
    <t>PLATE, METALLIC; THICKNESS: 10 MM, WIDTH: 50 MM, LENGTH: 830 MM; MATERIAL GRADE NEW: EN 10025 S355 JR+AR; GENERAL: MATERIAL CERTIFICATE TO EN 10204 TYPE 3.1 TO BE SUPPLIED. NO RUST OR CORROSION ON THE SURFACE ALLOWE</t>
  </si>
  <si>
    <t>711050204</t>
  </si>
  <si>
    <t>SHEET METAL;EN 10025 GR S355 JR+AR,STL</t>
  </si>
  <si>
    <t>SHEET, METALLIC; MATERIAL GRADE: EN 10025 GRADE S355 JR+AR, MATERIAL: STEEL, THICKNESS: 4 MM, WIDTH: 1225 MM, LENGTH: 2450 MM; GENERAL: MATERIAL CERTIFICATE TO EN 10204 TYPE 3.1 TO BE SUPPLIED. NO RUST OR CORROSION ON THE SURFACE ALLOWED</t>
  </si>
  <si>
    <t>011009598</t>
  </si>
  <si>
    <t>PLATE METAL;16 MM,1500 MM,3000 MM</t>
  </si>
  <si>
    <t>PLATE, METALLIC; THICKNESS: 16 MM, WIDTH: 1500 MM, LENGTH: 3000 MM; MATERIAL GRADE NEW: EN 10025 S355 JR+AR; MATERIAL GRADE OLD: SABS 1431; GENERAL: MATERIAL CERTIFICATE TO EN 10204 TYPE 3.1 TO BE SUPPLIED. NO RUST OR CORROSION ON THE SURFACE ALLOWED. MAX</t>
  </si>
  <si>
    <t>011671588</t>
  </si>
  <si>
    <t>PLATE METAL;100 MM,2500 MM,3000 MM</t>
  </si>
  <si>
    <t>PLATE, METALLIC; THICKNESS: 100 MM, WIDTH: 2500 MM, LENGTH: 3000 MM, MATERIAL GRADE: EN 10025 GRADE S355 J2+N; GENERAL: MATERIAL CERTIFICATE TO EN 10204 TYPE 3.1 TO BE SUPPLIED. NO RUST OR CORROSION ON THE SURFACE ALLOWED. CAST FORM TO BE DELIVERED WITH M</t>
  </si>
  <si>
    <t>068113450</t>
  </si>
  <si>
    <t>SHEET METAL;300WA,STL,0.5,686,2400,IBR</t>
  </si>
  <si>
    <t>SHEET, METALLIC; MATERIAL GRADE: EN 10025 S355 JR+AR, MATERIAL: STEEL, THICKNESS: 0.5, WIDTH: 686, LENGTH: 2400, TYPE: INVERTED BOX RIB, SPECIAL FEATURES: FULL HARD; MOTOR CAR CARRIERS ROOFING</t>
  </si>
  <si>
    <t>068016704</t>
  </si>
  <si>
    <t>PLATE METAL;SHEET,5 MM,1.5 M,3 M,MS</t>
  </si>
  <si>
    <t>PLATE, METALLIC; TYPE: SHEET, THICKNESS: 5 MM, WIDTH: 1.5 M, LENGTH: 3 M, PLATE MATERIAL: MILD STEEL, MATERIAL GRADE: SANS 50025 GRADE S355 JR+AR</t>
  </si>
  <si>
    <t>711050253</t>
  </si>
  <si>
    <t>PLATE METAL;10 MM,1200 MM,2500 MM</t>
  </si>
  <si>
    <t>PLATE, METALLIC; THICKNESS: 10 MM, WIDTH: 1200 MM, LENGTH: 2500 MM; MATERIAL GRADE NEW: BS 1501-161 430A MATERIAL GRADE OLD: BS1501-161 430A; GENERAL: MATERIAL CERTIFICATE TO EN 10204 TYPE 3.1 TO BE SUPPLIED. NO RUST OR CORROSION ON THE SURFACE ALLOWED. P</t>
  </si>
  <si>
    <t>BS 1501-161 430A</t>
  </si>
  <si>
    <t>carbon steel</t>
  </si>
  <si>
    <t>011818354</t>
  </si>
  <si>
    <t>PLATE METAL;16 MM,1200 MM,2500 MM</t>
  </si>
  <si>
    <t>PLATE, METALLIC; THICKNESS: 16 MM, WIDTH: 1200 MM, LENGTH: 2500 MM, MATERIAL GRADE: EN 10025 GRADE S355 J2+N; GENERAL: MATERIAL CERTIFICATE TO EN 10204 TYPE 3.1 TO BE SUPPLIED. NO RUST OR CORROSION ON THE SURFACE ALLOWED. ADHERE TO TESTING CODE EN 10160</t>
  </si>
  <si>
    <t>511662368</t>
  </si>
  <si>
    <t>SHEET METAL;COMM QUALITY,STL,4 MM</t>
  </si>
  <si>
    <t>SHEET, METALLIC; MATERIAL GRADE: COMMERCIAL QUALITY, MATERIAL: STEEL, THICKNESS: 4 MM, WIDTH: 1225 MM, LENGTH: 2450 MM; GENERAL: MATERIAL CERTIFICATE TO EN 10204 TYPE 3.1 TO BE SUPPLIED. NO RUST OR CORROSION ON THE SURFACE ALLOWED. KOEDOESPOORT MAX LOAD O</t>
  </si>
  <si>
    <t>011000854</t>
  </si>
  <si>
    <t>PLATE METAL;5 MM,WD:1.65 M,LG:2.85 M,STL</t>
  </si>
  <si>
    <t>PLATE, METALLIC; THICKNESS: 5 MM, WIDTH: 1.65 M, LENGTH: 2.85 M, PLATE MATERIAL: STEEL, MATERIAL GRADE: SANS 50025/EN 10025 GRADE S355 JR+AR</t>
  </si>
  <si>
    <t>611000178</t>
  </si>
  <si>
    <t>PLATE METAL;6 MM,WD:1.5 M,LG:3 M,STL</t>
  </si>
  <si>
    <t>PLATE, METALLIC; THICKNESS: 6 MM, WIDTH: 1.5 M, LENGTH: 3 M, PLATE MATERIAL: STEEL, MATERIAL GRADE: SANS 50025/EN 10025 GRADE S355 JR+AR</t>
  </si>
  <si>
    <t>311005529</t>
  </si>
  <si>
    <t>PLATE METAL;32 MM,1.2 M,2.5 M,STL BS4360</t>
  </si>
  <si>
    <t>PLATE, METALLIC; THICKNESS: 32 MM, WIDTH: 1.2 M, LENGTH: 2.5 M, PLATE MATERIAL: STEEL EN 10025 S355 JR+AR</t>
  </si>
  <si>
    <t>011837661</t>
  </si>
  <si>
    <t>SHEET METAL;STL,8 MM,1500 MM,3000 MM</t>
  </si>
  <si>
    <t>SHEET, METALLIC; MATERIAL GRADE: NEW EN 10025 GRADE S355 JR+AR, OLD 355 MC, MATERIAL: STEEL, THICKNESS: 8 MM, WIDTH: 1500 MM, LENGTH: 3000 MM; GENERAL: MATERIAL CERTIFICATE TO EN 10204 TYPE 3.1 TO BE SUPPLIED. NO RUST OR CORROSION ON THE SURFACE ALLOWED</t>
  </si>
  <si>
    <t>311201167</t>
  </si>
  <si>
    <t>SHEET EXP MTL;FLATEX 346/VEM 6320H,2.4 M</t>
  </si>
  <si>
    <t>SHEET, EXPANDED METAL; TYPE: FLATEX 346/VEM 6320H, LENGTH: 2.4 M, WIDTH: 1.2 M, MATERIAL: STEEL, THICKNESS: 3 MM, MESH LENGTH: 50 M M, MESH WIDTH: 25 MM, SURFACE TREATMENT: GALVANIZED</t>
  </si>
  <si>
    <t>FLATEX 346</t>
  </si>
  <si>
    <t>Mild steel floor plate</t>
  </si>
  <si>
    <t>911500194</t>
  </si>
  <si>
    <t>PLATE, METALLIC; THICKNESS: 10 MM, WIDTH: 1200 MM, LENGTH: 2500 MM; MATERIAL GRADE NEW: EN 10025 S355 JR+AR MATERIAL GRADE OLD: SABS 1413 WR50B1 OR SABS 1431 350WA; GENERAL: MATERIAL CERTIFICATE TO EN 10204 TYPE 3.1 TO BE SUPPLIED. NO RUST OR CORROSION ON</t>
  </si>
  <si>
    <t>011668843</t>
  </si>
  <si>
    <t>PLATE METAL;8 MM,1900 M,4050 MM</t>
  </si>
  <si>
    <t>PLATE, METALLIC; THICKNESS: 8 MM, WIDTH: 1900 M, LENGTH: 4050 MM; MATERIAL GRADE NEW: EN 10025 S355 JR+AR MATERIAL GRADE OLD: SABS 1431 350WA; GENERAL: MATERIAL CERTIFICATE TO EN 10204 TYPE 3.1 TO BE SUPPLIED. NO RUST OR CORROSION ON THE SURFACE ALLOWED</t>
  </si>
  <si>
    <t>611600048</t>
  </si>
  <si>
    <t>PLATE, METALLIC; THICKNESS: 12 MM, WIDTH: 1200 MM, LENGTH: 2500 MM, MATERIAL GRADE: EN 10025 S355 JR+AR; GENERAL: MATERIAL CERTIFICATE TO EN 10204 TYPE 3.1 TO BE SUPPLIED. NO RUST OR CORROSION ON THE SURFACE ALLOWED</t>
  </si>
  <si>
    <t>911500192</t>
  </si>
  <si>
    <t>PLATE, METALLIC; THICKNESS: 12 MM, WIDTH: 1200 MM, LENGTH: 2500 MM; MATERIAL GRADE NEW: EN 10025 S355 JR+AR MATERIAL GRADE OLD: SABS 1413 WR50B1 OR SABS 1431 350WA; GENERAL: MATERIAL CERTIFICATE TO EN 10204 TYPE 3.1 TO BE SUPPLIED. NO RUST OR CORROSION ON</t>
  </si>
  <si>
    <t>911500561</t>
  </si>
  <si>
    <t>PLATE, METALLIC; THICKNESS: 8 MM, WIDTH: 1200 MM, LENGTH: 2500 MM, MATERIAL GRADE: EN 10025 GRADE S355 JR+AR; GENERAL: MATERIAL CERTIFICATE TO EN 10204 TYPE 3.1 TO BE SUPPLIED. NO RUST OR CORROSION ON THE SURFACE ALLOWED</t>
  </si>
  <si>
    <t>011818358</t>
  </si>
  <si>
    <t>PLATE METAL;30 MM,1200 MM,2500 MM</t>
  </si>
  <si>
    <t>PLATE, METALLIC; THICKNESS: 30 MM, WIDTH: 1200 MM, LENGTH: 2500 MM, MATERIAL GRADE: EN10025 GRADE S355 J2+N; GENERAL: MATERIAL CERTIFICATE TO EN 10204 TYPE 3.1 TO BE SUPPLIED. NO RUST OR CORROSION ON THE SURFACE ALLOWED. ADHERE TO TESTING CODE EN 10160</t>
  </si>
  <si>
    <t>011830585</t>
  </si>
  <si>
    <t>PLATE METAL;6 MM,1500 MM,3000 MM</t>
  </si>
  <si>
    <t>PLATE, METALLIC; THICKNESS: 6 MM, WIDTH: 1500 MM, LENGTH: 3000 MM, MATERIAL GRADE: EN 10025 GRADE S355 JR+AR; GENERAL: MATERIAL CERTIFICATE TO EN 10204 TYPE 3.1 TO BE SUPPLIED. NO RUST OR CORROSION ON THE SURFACE ALLOWED</t>
  </si>
  <si>
    <t>011853166</t>
  </si>
  <si>
    <t>PLATE METAL;6 MM,1.5 M,3 M,STL</t>
  </si>
  <si>
    <t>PLATE, METALLIC; THICKNESS: 6 MM, WIDTH: 1.5 M, LENGTH: 3 M, PLATE MATERIAL: STEEL, MATERIAL GRADE: TM 600/S690QL</t>
  </si>
  <si>
    <t>TM 600/S690QL</t>
  </si>
  <si>
    <t>011854931</t>
  </si>
  <si>
    <t>PLATE, METALLIC; THICKNESS: 6 MM, WIDTH: 1.5 M, LENGTH: 3 M, PLATE MATERIAL: STEEL, MATERIAL GRADE: VRN 400 OR HARDOX 400 OR SIMILAR</t>
  </si>
  <si>
    <t>VRN400</t>
  </si>
  <si>
    <t>Carbon Steel_Plate&amp;Sheet_SA  wear-resistant</t>
  </si>
  <si>
    <t>011818337</t>
  </si>
  <si>
    <t>PLATE METAL;4 MM,1225 MM,2450 MM</t>
  </si>
  <si>
    <t>PLATE, METALLIC; THICKNESS: 4 MM, WIDTH: 1225 MM, LENGTH: 2450 MM, MATERIAL GRADE: EN 10025 GRADE S355 JR+AR; GENERAL: MATERIAL CERTIFICATE TO EN 10204 TYPE 3.1 TO BE SUPPLIED. NO RUST OR CORROSION ON THE SURFACE ALLOWED</t>
  </si>
  <si>
    <t>088838590</t>
  </si>
  <si>
    <t>SHEET EXP MTL;MENTEX 72,3.13 M,760 MM</t>
  </si>
  <si>
    <t>SHEET, EXPANDED METAL; TYPE: MENTEX 72, LENGTH: 3.13 M, WIDTH: 760 MM, MATERIAL: STEEL, THICKNESS: 3 MM, MESH LENGTH: 60 MM, MESH W IDTH: 20 MM, MESH SHAPE STYLE: DIAMOND; PLATFORM ASSEMBLY TOP PLATE</t>
  </si>
  <si>
    <t>MENTEX72</t>
  </si>
  <si>
    <t>011818361</t>
  </si>
  <si>
    <t>PLATE METAL;40 MM,1200 MM,2500 MM</t>
  </si>
  <si>
    <t>PLATE, METALLIC; THICKNESS: 40 MM, WIDTH: 1200 MM, LENGTH: 2500 MM, MATERIAL GRADE: EN10025 GRADE S355 J2+N; GENERAL: MATERIAL CERTIFICATE TO EN 10204 TYPE 3.1 TO BE SUPPLIED. NO RUST OR CORROSION ON THE SURFACE ALLOWED. ADHERE TO TESTING CODE EN 10160</t>
  </si>
  <si>
    <t>011840638</t>
  </si>
  <si>
    <t>PLATE METAL;20 MM,2500 MM,6200 MM</t>
  </si>
  <si>
    <t>PLATE, METALLIC; THICKNESS: 20 MM, WIDTH: 2500 MM, LENGTH: 6200 MM; MATERIAL GRADE NEW: EN 10025 S355 J2+N MATERIAL GRADE OLD: EN 10028 GRADE P355 NL1 / EN 10025 GRADE S355 J2+N; GENERAL: MATERIAL CERTIFICATE TO EN 10204 TYPE 3.1 TO BE SUPPLIED. NO RUST O</t>
  </si>
  <si>
    <t>011818341</t>
  </si>
  <si>
    <t>PLATE METAL;6 MM,1200 MM,2500 MM</t>
  </si>
  <si>
    <t>PLATE, METALLIC; THICKNESS: 6 MM, WIDTH: 1200 MM, LENGTH: 2500 MM, MATERIAL GRADE: EN 10025 S355 J2/N; GENERAL: MATERIAL CERTIFICATE TO EN 10204 TYPE 3.1 TO BE SUPPLIED. NO RUST OR CORROSION ON THE SURFACE ALLOWED</t>
  </si>
  <si>
    <t>611600052</t>
  </si>
  <si>
    <t>011822840</t>
  </si>
  <si>
    <t>PLATE, METALLIC; THICKNESS: 16 MM, WIDTH: 1200 MM, LENGTH: 2500 MM, MATERIAL GRADE: EN 10025 GRADE S355 JR; GENERAL: MATERIAL CERTIFICATE TO EN 10204 TYPE 3.1 TO BE SUPPLIED. NO RUST OR CORROSION ON THE SURFACE ALLOWED</t>
  </si>
  <si>
    <t>068016703</t>
  </si>
  <si>
    <t>PLATE METAL;SHEET,8 MM,WD:1.5 M,LG:3 M</t>
  </si>
  <si>
    <t>PLATE, METALLIC; TYPE: SHEET, THICKNESS: 8 MM, WIDTH: 1.5 M, LENGTH: 3 M, PLATE MATERIAL: MILD STEEL, MATERIAL GRADE: SANS 50025 GRADE 355 JR + AR</t>
  </si>
  <si>
    <t>911500211</t>
  </si>
  <si>
    <t>PLATE METAL;6 MM,1800 MM,3000 MM</t>
  </si>
  <si>
    <t>PLATE, METALLIC; THICKNESS: 6 MM, WIDTH: 1800 MM, LENGTH: 3000 MM; MATERIAL GRADE NEW: EN 10025 S355 JR+AR MATERIAL GRADE OLD: SABS 1413 WR50B1 OR SABS 1431 350WA; GENERAL: MATERIAL CERTIFICATE TO EN 10204 TYPE 3.1 TO BE SUPPLIED. NO RUST OR CORROSION ON</t>
  </si>
  <si>
    <t>311200572</t>
  </si>
  <si>
    <t>SHEET, METALLIC; MATERIAL GRADE: EN 10025 GRADE S355 JR+AR, MATERIAL: STEEL, THICKNESS: 3 MM, WIDTH: 1200 MM, LENGTH: 3000 MM; GENERAL: MATERIAL CERTIFICATE TO EN 10204 TYPE 3.1 TO BE SUPPLIED. NO RUST OR CORROSION ON THE SURFACE ALLOWED. MASS: 12.2 KG/M.</t>
  </si>
  <si>
    <t>011820208</t>
  </si>
  <si>
    <t>PLATE METAL;12 MM,3000 MM,6000 MM</t>
  </si>
  <si>
    <t>PLATE, METALLIC; THICKNESS: 12 MM, WIDTH: 3000 MM, LENGTH: 6000 MM,  MATERIAL GRADE: ASTM A516 GRADE 70 N; 1. HEAT TREATMENT: NORMALISED 2. SPECIAL FEATURES: VACUUM TREATMENT; 3. CHARPY V-NOTCH IMPACT TEST. (CVN @ -46 DEGREES CELSIUS). 4. ULTRASONIC EXAMI</t>
  </si>
  <si>
    <t>011671576</t>
  </si>
  <si>
    <t>PLATE METAL;16 MM,1500 MM,6800 MM</t>
  </si>
  <si>
    <t>PLATE, METALLIC; THICKNESS: 16 MM, WIDTH: 1500 MM, LENGTH: 6800 MM, MATERIAL GRADE: EN 10025 GRADE S355 J2C+N, SPECIAL FEATURES: CAST FORM TO BE DELIVERED WITH MATERIAL; GENERAL: MATERIAL CERTIFICATE TO EN 10204 TYPE 3.1 TO BE SUPPLIED. NO RUST OR CORROSI</t>
  </si>
  <si>
    <t xml:space="preserve"> EN 10025  S355 J2C+N</t>
  </si>
  <si>
    <t>011087307</t>
  </si>
  <si>
    <t>PLATE METAL;8 MM,1925 MM,6200 MM</t>
  </si>
  <si>
    <t>PLATE, METALLIC; THICKNESS: 8 MM, WIDTH: 1925 MM, LENGTH: 6200 MM; MATERIAL GRADE NEW: EN 10025 S355 JR+AR MATERIAL GRADE OLD: SABS 1431 350WA OR CORTEN; GENERAL: MATERIAL CERTIFICATE TO EN 10204 TYPE 3.1 TO BE SUPPLIED. NO RUST OR CORROSION ON THE SURFAC</t>
  </si>
  <si>
    <t>011008849</t>
  </si>
  <si>
    <t>PLATE METAL;10 MM,2400 MM,12000 MM</t>
  </si>
  <si>
    <t>PLATE, METALLIC; THICKNESS: 10 MM, WIDTH: 2400 MM, LENGTH: 12000 MM; MATERIAL GRADE NEW: EN 10025 S460 QL MATERIAL GRADE OLD: ROQ LAST AD360; GENERAL: MATERIAL CERTIFICATE TO EN 10204 TYPE 3.1 TO BE SUPPLIED. NO RUST OR CORROSION ON THE SURFACE ALLOWED. D</t>
  </si>
  <si>
    <t>EN 10025 S460</t>
  </si>
  <si>
    <t>011848556</t>
  </si>
  <si>
    <t>PLATE METAL;25 MM,1.5 M,2.5 M,STL,VRN400</t>
  </si>
  <si>
    <t>PLATE, METALLIC; THICKNESS: 25 MM, WIDTH: 1.5 M, LENGTH: 2.5 M, PLATE MATERIAL: STEEL, MATERIAL GRADE: VRN400</t>
  </si>
  <si>
    <t>011853881</t>
  </si>
  <si>
    <t>PLATE METAL;16x1500x2500,STL, VRN400</t>
  </si>
  <si>
    <t>PLATE, METALLIC; THICKNESS: 16 MM, WIDTH: 1500 MM, LENGTH: 2500 MM, PLATE MATERIAL: STEEL, MATERIAL GRADE: VRN400</t>
  </si>
  <si>
    <t>914400270</t>
  </si>
  <si>
    <t>PLATE METAL;10 MM,WD:1.2 M,LG:2.4 M,STL</t>
  </si>
  <si>
    <t>PLATE, METALLIC; THICKNESS: 10 MM, WIDTH: 1.2 M, LENGTH: 2.4 M, PLATE MATERIAL: STEEL, MATERIAL GRADE: TH400, SPECIAL FEATURES: ROQ-LAST</t>
  </si>
  <si>
    <t>011005056</t>
  </si>
  <si>
    <t>PLATE METAL;10 MM,1200 MM,2400 MM</t>
  </si>
  <si>
    <t>PLATE, METALLIC; THICKNESS: 10 MM, WIDTH: 1200 MM, LENGTH: 2400 MM; MATERIAL GRADE NEW: EN 10025 S460 QL; MATERIAL GRADE OLD: ROQ LAST TH400 OR ROQ LAST AD360 GENERAL: MATERIAL CERTIFICATE TO EN 10204 TYPE 3.1 TO BE SUPPLIED. NO RUST OR CORROSION ON THE S</t>
  </si>
  <si>
    <t>011010802</t>
  </si>
  <si>
    <t>SHEET METAL;EN 10025 S355 JR+AR,STL,2 MM</t>
  </si>
  <si>
    <t>SHEET, METALLIC; MATERIAL GRADE: EN 10025 S355 JR+AR, MATERIAL: STEEL, THICKNESS: 2 MM, WIDTH: 1225 MM, LENGTH: 2500 MM; MATERIAL GRADE OLD: SABS 1431 300WA; GENERAL: MATERIAL CERTIFICATE TO EN 10204 TYPE 3.1 TO BE SUPPLIED. NO RUST OR CORROSION ON THE SU</t>
  </si>
  <si>
    <t>011853206</t>
  </si>
  <si>
    <t>PLATE METAL;16 MM,1.2 M,2.5 M,STL</t>
  </si>
  <si>
    <t>PLATE, METALLIC; THICKNESS: 16 MM, WIDTH: 1.2 M, LENGTH: 2.5 M, PLATE MATERIAL: STEEL, MATERIAL GRADE: HARDOX 400</t>
  </si>
  <si>
    <t>011011060</t>
  </si>
  <si>
    <t>SHEET 3mm METAL;EN 10025 GR S355</t>
  </si>
  <si>
    <t>SHEET, METALLIC; MATERIAL GRADE: EN 10025 GRADE S355 JR+AR, MATERIAL: STEEL, THICKNESS: 3 MM, WIDTH: 1225 MM, LENGTH: 2450 MM; GENERAL: MATERIAL CERTIFICATE TO EN 10204 TYPE 3.1 TO BE SUPPLIED. NO RUST OR CORROSION ON THE SURFACE ALLOWED. SUITABLE FOR LAS</t>
  </si>
  <si>
    <t>011015842</t>
  </si>
  <si>
    <t>SHEET EXP MTL;FLATEX,2.4 M,1.2 M,STL</t>
  </si>
  <si>
    <t>SHEET, EXPANDED METAL; TYPE: FLATEX, LENGTH: 2.4 M, WIDTH: 1.2 M, MATERIAL: STEEL, THICKNESS: 1.6 MM, MESH LENGTH: 30 MM, MESH WIDT H: 10 MM, MESH SHAPE STYLE: DIAMOND; REFERENCE NO: REF 358/6315F, MENTIS; STRAND WIDTH 3 MM; SPEC SABS 190 CERTIFICATE TO B</t>
  </si>
  <si>
    <t>011668847</t>
  </si>
  <si>
    <t>PLATE METAL;12 MM,2050 MM,4250 MM</t>
  </si>
  <si>
    <t>PLATE, METALLIC; THICKNESS: 12 MM, WIDTH: 2050 MM, LENGTH: 4250 MM, MATERIAL GRADE: EN 10025 S355 JR+AR; GENERAL: MATERIAL CERTIFICATE TO EN 10204 TYPE 3.1 TO BE SUPPLIED. NO RUST OR CORROSION ON THE SURFACE ALLOWED.</t>
  </si>
  <si>
    <t>011005529</t>
  </si>
  <si>
    <t>PLATE METAL;32 MM,1200 MM,2500 MM</t>
  </si>
  <si>
    <t>PLATE, METALLIC; THICKNESS: 32 MM, WIDTH: 1200 MM, LENGTH: 2500 MM; MATERIAL GRADE NEW: EN 10025 S355 JR+AR MATERIAL GRADE OLD: SABS 1431 ZINC PLATED STEEL GENERAL: MATERIAL CERTIFICATE TO EN 10204 TYPE 3.1 TO BE SUPPLIED. NO RUST OR CORROSION ON THE SURF</t>
  </si>
  <si>
    <t>011668846</t>
  </si>
  <si>
    <t>PLATE METAL;12 MM,1550 MM,4000 MM</t>
  </si>
  <si>
    <t>PLATE, METALLIC; THICKNESS: 12 MM, WIDTH: 1550 MM, LENGTH: 4000 MM, MATERIAL GRADE: EN 10025 S355 JR+AR; GENERAL: MATERIAL CERTIFICATE TO EN 10204 TYPE 3.1 TO BE SUPPLIED. NO RUST OR CORROSION ON THE SURFACE ALLOWED</t>
  </si>
  <si>
    <t>011113634</t>
  </si>
  <si>
    <t>PLATE METAL;10 MM,1500 MM,3000 MM</t>
  </si>
  <si>
    <t>PLATE, METALLIC; THICKNESS: 10 MM, WIDTH: 1500 MM, LENGTH: 3000 MM; MATERIAL GRADE NEW: EN 10025 S355 JR+AR; GENERAL: MATERIAL CERTIFICATE TO EN 10204 TYPE 3.1 TO BE SUPPLIED. NO RUST OR CORROSION ON THE SURFACE ALLOWED</t>
  </si>
  <si>
    <t>011011112</t>
  </si>
  <si>
    <t>SHEET METAL 5mm;EN 10025 GR S355 JR+AR,</t>
  </si>
  <si>
    <t>SHEET, METALLIC; MATERIAL GRADE: EN 10025 GRADE S355 JR+AR, MATERIAL: STEEL, THICKNESS: 5 MM, WIDTH: 1200 MM, LENGTH: 2500 MM; GENERAL: MATERIAL CERTIFICATE TO EN 10204 TYPE 3.1 TO BE SUPPLIED. NO RUST OR CORROSION ON THE SURFACE ALLOWED. SUITABLE FOR LAS</t>
  </si>
  <si>
    <t>011671581</t>
  </si>
  <si>
    <t>PLATE METAL;8 MM,1200 MM,2400 MM</t>
  </si>
  <si>
    <t>PLATE, METALLIC; THICKNESS: 8 MM, WIDTH: 1200 MM, LENGTH: 2400 MM, MATERIAL GRADE: EN 10025 S355 J2C+N; GENERAL: MATERIAL CERTIFICATE TO EN 10204 TYPE 3.1 TO BE SUPPLIED. NO RUST OR CORROSION ON THE SURFACE ALLOWED. CAST FORM TO BE DELIVERED WITH MATERIAL</t>
  </si>
  <si>
    <t>011671583</t>
  </si>
  <si>
    <t>PLATE METAL;30 MM,1500 MM,6800 MM,STL</t>
  </si>
  <si>
    <t>PLATE, METALLIC; THICKNESS: 30 MM, WIDTH: 1500 MM, LENGTH: 6800 MM, PLATE MATERIAL: STEEL, MATERIAL GRADE: EN 10025 GRADE S355 J2+N/ EN 10025 S355 J2C+N; GENERAL: MATERIAL CERTIFICATE TO EN 10204 TYPE 3.1 TO BE SUPPLIED. NO RUST OR CORROSION ON THE SURFAC</t>
  </si>
  <si>
    <t>011005388</t>
  </si>
  <si>
    <t>PLATE METAL;20 MM,1200 MM,2500 MM</t>
  </si>
  <si>
    <t>PLATE, METALLIC; THICKNESS: 20 MM, WIDTH: 1200 MM, LENGTH: 2500 MM; MATERIAL GRADE NEW: EN 10025 S355 JR+AR MATERIAL GRADE OLD: EN 10025 / SANS 50025 S355 JR+AR OR EN 10028 P355NL1 GENERAL: MATERIAL CERTIFICATE TO EN 10204 TYPE 3.1 TO BE SUPPLIED. NO RUST</t>
  </si>
  <si>
    <t>011005465</t>
  </si>
  <si>
    <t>PLATE METAL;25 MM,1200 MM,2500 MM</t>
  </si>
  <si>
    <t>PLATE, METALLIC; THICKNESS: 25 MM, WIDTH: 1200 MM, LENGTH: 2500 MM, MATERIAL GRADE NEW: EN 10025 S355 JR+AR; MATERIAL GRADE OLD: SANS 50025/EN 10025 GRADE S355 JR+AR OR EN 10028 P355NL1; GENERAL: MATERIAL CERTIFICTE TO EN 10204 TYPE 3.1 TO BE SUPPLIED; NO</t>
  </si>
  <si>
    <t>311029226</t>
  </si>
  <si>
    <t>PLATE METAL;50 MM,1200 MM,2500 MM</t>
  </si>
  <si>
    <t>PLATE, METALLIC; THICKNESS: 50 MM, WIDTH: 1200 MM, LENGTH: 2500 MM, MATERIAL GRADE: EN 10025 GRADE S355 JR+AR; GENERAL: MATERIAL CERTIFICATE TO EN 10204 TYPE 3.1 TO BE SUPPLIED. NO RUST OR CORROSION ON THE SURFACE ALLOWED</t>
  </si>
  <si>
    <t>011818335</t>
  </si>
  <si>
    <t>PLATE METAL;3 MM,1225 MM,2450 MM</t>
  </si>
  <si>
    <t>PLATE, METALLIC; THICKNESS: 3 MM, WIDTH: 1225 MM, LENGTH: 2450 MM, MATERIAL GRADE: EN 10025 GRADE S355 JR+AR; GENERAL: MATERIAL CERTIFICATE TO EN 10204 TYPE 3.1 TO BE SUPPLIED. NO RUST OR CORROSION ON THE SURFACE ALLOWED</t>
  </si>
  <si>
    <t>311109966</t>
  </si>
  <si>
    <t>PLATE, METALLIC; THICKNESS: 6 MM, WIDTH: 1500 MM, LENGTH: 3000 MM; MATERIAL GRADE NEW:  EN 10025 S355 JR+AR MATERIAL GRADE OLD: SABS 1431 GR 300WA; GENERAL: MATERIAL CERTIFICATE TO EN 10204 TYPE 3.1 TO BE SUPPLIED. NO RUST OR CORROSION ON THE SURFACE ALLO</t>
  </si>
  <si>
    <t>011005162</t>
  </si>
  <si>
    <t>PLATE, METALLIC; THICKNESS: 8 MM, WIDTH: 1200 MM, LENGTH: 2500 MM; MATERIAL GRADE NEW: EN 10025 S355 JR+AR; MATERIAL GRADE OLD: EN 10025 / SANS 50025 S355 JR+AR OR EN 10028 P355NL1; GENERAL: MATERIAL CERTIFICATE TO EN 10204 TYPE 3.1 TO BE SUPPLIED. NO RUS</t>
  </si>
  <si>
    <t>311111419</t>
  </si>
  <si>
    <t>PLATE METAL;5 MM,1200 MM,2500 MM</t>
  </si>
  <si>
    <t>PLATE, METALLIC; THICKNESS: 5 MM, WIDTH: 1200 MM, LENGTH: 2500 MM, MATERIAL GRADE: EN 10025 GRADE S355 JR+AR; GENERAL: MATERIAL CERTIFICATE TO EN 10204 TYPE 3.1 TO BE SUPPLIED. NO RUST OR CORROSION ON THE SURFACE ALLOWED</t>
  </si>
  <si>
    <t>011008837</t>
  </si>
  <si>
    <t>PLATE METAL;6 MM,1500 MM,3000 MM,STL</t>
  </si>
  <si>
    <t>PLATE, METALLIC; THICKNESS: 6 MM, WIDTH: 1500 MM, LENGTH: 3000 MM, PLATE MATERIAL: STEEL; MATERIAL GRADE NEW: EN 10025 S460 QL MATERIAL GRADE OLD: ROQ LAST TH400 OR ROQ LAST AD360 GENERAL: MATERIAL CERTIFICATE TO EN 10204 TYPE 3.1 TO BE SUPPLIED. NO RUST</t>
  </si>
  <si>
    <t>011859436</t>
  </si>
  <si>
    <t>PLATE METAL;10 MM,1200 MM,2500 MM,VRN500</t>
  </si>
  <si>
    <t>PLATE, METALLIC; THICKNESS: 10 MM, WIDTH: 1200 MM, LENGTH: 2500 MM, PLATE MATERIAL: STEEL, MATERIAL GRADE: VRN500 ALTERNATIVE STEEL GRADE: V500, NM500 OR SIMILAR ALL MATERIALS TO BE DELIVERED WITH MATERIAL CERTIFICATES!</t>
  </si>
  <si>
    <t>VRN500</t>
  </si>
  <si>
    <t>011853205</t>
  </si>
  <si>
    <t>PLATE METAL;12 MM,1.2 M,2.5 M,STL</t>
  </si>
  <si>
    <t>PLATE, METALLIC; THICKNESS: 12 MM, WIDTH: 1.2 M, LENGTH: 2.5 M, PLATE MATERIAL: STEEL, MATERIAL GRADE: HARDOX 400</t>
  </si>
  <si>
    <t>011855044</t>
  </si>
  <si>
    <t>PLATE METAL;8 MM,1.5 M,3 M,STL;HARDOX</t>
  </si>
  <si>
    <t>PLATE, METALLIC; THICKNESS: 8 MM, WIDTH: 1.5 M, LENGTH: 3 M, PLATE MATERIAL: STEEL, MATERIAL GRADE: HARDOX VRN 400 ALTERNATIVE STEEL GRADE: TH400, V400 OR SIMILAR ALL MATERIALS TO BE DELIVERED WITH MATERIAL CERTIFICATES!</t>
  </si>
  <si>
    <t>011854231</t>
  </si>
  <si>
    <t>PLATE METAL;10 MM,1.5 M,3 M,STL,VRN400</t>
  </si>
  <si>
    <t>PLATE, METALLIC; THICKNESS: 10 MM, WIDTH: 1.5 M, LENGTH: 3 M, PLATE MATERIAL: STEEL, MATERIAL GRADE: VRN400</t>
  </si>
  <si>
    <t>311009552</t>
  </si>
  <si>
    <t>PLATE, METALLIC; THICKNESS: 30 MM, WIDTH: 1200 MM, LENGTH: 2500 MM, MATERIAL GRADE: EN 10025 GRADE S355 JR; GENERAL: MATERIAL CERTIFICATE TO EN 10204 TYPE 3.1 TO BE SUPPLIED. NO RUST OR CORROSION ON THE SURFACE ALLOWED. STANDARD SABS 1431</t>
  </si>
  <si>
    <t>011818336</t>
  </si>
  <si>
    <t>PLATE METAL;3 MM,1485 MM,3200 MM</t>
  </si>
  <si>
    <t>PLATE, METALLIC; THICKNESS: 3 MM, WIDTH: 1485 MM, LENGTH: 3200 MM, MATERIAL GRADE: EN 10025 GRADE S355 JR+AR; GENERAL: MATERIAL CERTIFICATE TO EN 10204 TYPE 3.1 TO BE SUPPLIED. NO RUST OR CORROSION ON THE SURFACE ALLOWED.</t>
  </si>
  <si>
    <t>011671333</t>
  </si>
  <si>
    <t>PLATE METAL;6 MM,2.4 M,3 M,STL</t>
  </si>
  <si>
    <t>PLATE, METALLIC; THICKNESS: 6 MM, WIDTH: 2.4 M, LENGTH: 3 M, PLATE MATERIAL: STEEL, MATERIAL GRADE: VRN 400 OR HARDOX 400 OR QARD400; CERTIFICATE TO BE SENT WITH MATERIAL; MATERIAL MUST BE SUPPLIED FLAT STRAPPED TO A PALLET; THE MATERIAL MUST BE RUST FREE</t>
  </si>
  <si>
    <t>311200249</t>
  </si>
  <si>
    <t>SHEET METAL;EN 10025 S355 JR+AR,STL,4 MM</t>
  </si>
  <si>
    <t>SHEET, METALLIC; MATERIAL GRADE: EN 10025 S355 JR+AR, MATERIAL: STEEL, THICKNESS: 4 MM, WIDTH: 1225 MM, LENGTH: 2450 MM; GENERAL: MATERIAL CERTIFICATE TO EN 10204 TYPE 3.1 TO BE SUPPLIED. NO RUST OR CORROSION ON THE SURFACE ALLOWED</t>
  </si>
  <si>
    <t>011820211</t>
  </si>
  <si>
    <t>PLATE METAL;12 MM,3000 MM,8500 MM,STL</t>
  </si>
  <si>
    <t>PLATE, METALLIC; THICKNESS: 12 MM, WIDTH: 3000 MM, LENGTH: 8500 MM, PLATE MATERIAL: STEEL, MATERIAL GRADE: ASTM A516 GRADE 70 N; 1. HEAT TREATMENT: NORMALISED 2. SPECIAL FEATURES: VACUUM TREATMENT; 3. CHARPY V-NOTCH IMPACT TEST. (CVN @ -46 DEGREES CELSIUS</t>
  </si>
  <si>
    <t>011820212</t>
  </si>
  <si>
    <t>PLATE METAL;12 MM,3350 MM,8500 MM,STL</t>
  </si>
  <si>
    <t>PLATE, METALLIC; THICKNESS: 12 MM, WIDTH: 3350 MM, LENGTH: 8500 MM, PLATE MATERIAL: STEEL, MATERIAL GRADE: ASTM A516 GRADE 70 N; 1. HEAT TREATMENT: NORMALISED 2. SPECIAL FEATURES: VACUUM TREATMENT; 3. CHARPY V-NOTCH IMPACT TEST. (CVN @ -46 DEGREES CELSIUS</t>
  </si>
  <si>
    <t>011671586</t>
  </si>
  <si>
    <t>PLATE METAL;12 MM,1200 MM,1800 MM</t>
  </si>
  <si>
    <t>PLATE, METALLIC; THICKNESS: 12 MM, WIDTH: 1200 MM, LENGTH: 1800 MM, MATERIAL GRADE: EN 10025 S355 J2C+N; GENERAL: MATERIAL CERTIFICATE TO EN 10204 TYPE 3.1 TO BE SUPPLIED. NO RUST OR CORROSION ON THE SURFACE ALLOWED. CAST FORM TO BE DELIVERED WITH MATERIA</t>
  </si>
  <si>
    <t>011671590</t>
  </si>
  <si>
    <t>PLATE METAL;12 MM,2500 MM,6000 MM,STL</t>
  </si>
  <si>
    <t>PLATE, METALLIC; THICKNESS: 12 MM, WIDTH: 2500 MM, LENGTH: 6000 MM, PLATE MATERIAL: STEEL, MATERIAL GRADE: EN 10025 S355 J2C+N; GENERAL: MATERIAL CERTIFICATE TO EN 10204 TYPE 3.1 TO BE SUPPLIED. NO RUST OR CORROSION ON THE SURFACE ALLOWED. SPECIAL FEATURE</t>
  </si>
  <si>
    <t>011671584</t>
  </si>
  <si>
    <t>PLATE METAL;25 MM,1200 MM,2200 MM,STL</t>
  </si>
  <si>
    <t>PLATE, METALLIC; THICKNESS: 25 MM, WIDTH: 1200 MM, LENGTH: 2200 MM, PLATE MATERIAL: STEEL, MATERIAL GRADE: EN 10025 GRADE S355 J2+N /EN 10025 S355 J2C+N; GENERAL: MATERIAL CERTIFICATE TO EN 10204 TYPE 3.1 TO BE SUPPLIED. NO RUST OR CORROSION ON THE SURFAC</t>
  </si>
  <si>
    <t>011671577</t>
  </si>
  <si>
    <t>PLATE METAL;20 MM,1200 MM,2400 MM</t>
  </si>
  <si>
    <t>PLATE, METALLIC; THICKNESS: 20 MM, WIDTH: 1200 MM, LENGTH: 2400 MM, MATERIAL GRADE: EN 10025 GRADE S355 J2C+N, SPECIAL FEATURES: CAST FORM TO BE DELIVERED WITH MATERIAL; GENERAL: MATERIAL CERTIFICATE TO EN 10204 TYPE 3.1 TO BE SUPPLIED. NO RUST OR CORROSI</t>
  </si>
  <si>
    <t>011671580</t>
  </si>
  <si>
    <t>PLATE METAL;60 MM,1200 MM,2400 MM</t>
  </si>
  <si>
    <t>PLATE, METALLIC; THICKNESS: 60 MM, WIDTH: 1200 MM, LENGTH: 2400 MM, MATERIAL GRADE: EN 10025 GRADE S355 J2+N; GENERAL: MATERIAL CERTIFICATE TO EN 10204 TYPE 3.1 TO BE SUPPLIED. NO RUST OR CORROSION ON THE SURFACE ALLOWED. CAST FORM TO BE DELIVERED WITH MA</t>
  </si>
  <si>
    <t>011671578</t>
  </si>
  <si>
    <t>PLATE METAL;40 MM,1200 MM,2400 MM,STL</t>
  </si>
  <si>
    <t>PLATE, METALLIC; THICKNESS: 40 MM, WIDTH: 1200 MM, LENGTH: 2400 MM, PLATE MATERIAL: STEEL, MATERIAL GRADE: EN 10025 GRADE S355 J2+N /EN 10025 S355 J2C+N, SPECIAL FEATURES: CAST FORM TO BE DELIVERED WITH MATERIAL; GENERAL: MATERIAL CERTIFICATE TO EN 10204</t>
  </si>
  <si>
    <t>311200946</t>
  </si>
  <si>
    <t>PLATE, METALLIC; THICKNESS: 10 MM, WIDTH: 1500 MM, LENGTH: 3000 MM, MATERIAL GRADE: EN 10025 S355 JR+AR; GENERAL: MATERIAL CERTIFICATE TO EN 10204 TYPE 3.1 TO BE SUPPLIED. NO RUST OR CORROSION ON THE SURFACE ALLOWED</t>
  </si>
  <si>
    <t>011671589</t>
  </si>
  <si>
    <t>PLATE METAL;6 MM,1200 MM,2500 MM,STL</t>
  </si>
  <si>
    <t>PLATE, METALLIC; THICKNESS: 6 MM, WIDTH: 1200 MM, LENGTH: 2500 MM, PLATE MATERIAL: STEEL, MATERIAL GRADE: SANS 50025/EN 10025 GRADE S355 J2C+N, SPECIAL FEATURES: CAST FORM TO BE DELIVERED WITH MATERIAL; GENERAL: MATERIAL CERTIFICATE TO EN 10204 TYPE 3.1 T</t>
  </si>
  <si>
    <t>011862228</t>
  </si>
  <si>
    <t>PLATE;RIO CARB CR700,LINER,STL CR2C3</t>
  </si>
  <si>
    <t>PLATE; TYPE: RIO CARB CR700, APPLICATION: LINER, MATERIAL: STEEL CHROMIUM CARBIDE, DIMENSIONS: WD 1500 X LG 3000 X THK 16 MM; ALTER NATIVE STEEL GRADE: HARDPLATE 100S OR SIMILAR; 
ALL MATERIALS TO BE DELIVERED WITH MATERIAL CERTIFICATES</t>
  </si>
  <si>
    <t>R-C700</t>
  </si>
  <si>
    <t>011818339</t>
  </si>
  <si>
    <t>011005339</t>
  </si>
  <si>
    <t>PLATE, METALLIC; THICKNESS: 16 MM, WIDTH: 1200 MM, LENGTH: 2500 MM; MATERIAL GRADE NEW: EN 10025 S355 JR+AR; MATERIAL GRADE OLD: EN 10025 / SANS 50025 S355 JR+AR OR EN 10028 P355NL1; GENERAL: MATERIAL CERTIFICATE TO EN 10204 TYPE 3.1 TO BE SUPPLIED. NO RU</t>
  </si>
  <si>
    <t>611600053</t>
  </si>
  <si>
    <t>PLATE, METALLIC; THICKNESS: 6 MM, WIDTH: 1200 MM, LENGTH: 2500 MM, MATERIAL GRADE: EN 10025 GRADE S355 JR+AR; GENERAL: MATERIAL CERTIFICATE TO EN 10204 TYPE 3.1 TO BE SUPPLIED. NO RUST OR CORROSION ON THE SURFACE ALLOWED</t>
  </si>
  <si>
    <t>011005251</t>
  </si>
  <si>
    <t>PLATE METAL;12 MM,1200 MM,2500 MM,STL</t>
  </si>
  <si>
    <t>PLATE, METALLIC; THICKNESS: 12 MM, WIDTH: 1200 MM, LENGTH: 2500 MM, PLATE MATERIAL: STEEL; MATERIAL GRADE NEW: EN 10025 S355 JR+AR; MATERIAL GRADE OLD: SABS 1431 350 WA OR SABS 1431 WR50B1 OR COR-TEN; GENERAL: MATERIAL CERTIFICATE TO EN 10204 TYPE 3.1 TO</t>
  </si>
  <si>
    <t>011860022</t>
  </si>
  <si>
    <t>PLATE METAL;16 MM,1200 MM,2500 MM,STL</t>
  </si>
  <si>
    <t>PLATE, METALLIC; THICKNESS: 16 MM, WIDTH: 1200 MM, LENGTH: 2500 MM, PLATE MATERIAL: STEEL, MATERIAL GRADE: VRN 500 ALTERNATIVE STEEL GRADE: V500, NM500 OR SIMILAR ALL MATERIALS TO BE DELIVERED WITH MATERIAL CERTIFICATES!</t>
  </si>
  <si>
    <t>011859075</t>
  </si>
  <si>
    <t>PLATE METAL;12 MM,1500 MM,2500 MM,STL</t>
  </si>
  <si>
    <t>PLATE, METALLIC; THICKNESS: 12 MM, WIDTH: 1500 MM, LENGTH: 2500 MM, PLATE MATERIAL: STEEL, MATERIAL GRADE: VRN500 ALTERNATIVE STEEL GRADE: V500, NM500 OR SIMILAR ALL MATERIALS TO BE DELIVERED WITH MATERIAL CERTIFICATES!</t>
  </si>
  <si>
    <t>011853765</t>
  </si>
  <si>
    <t>PLATE METAL;16 MM,1.2 M,2.5 M,STL,R-C700</t>
  </si>
  <si>
    <t>PLATE, METALLIC; THICKNESS: 16 MM, WIDTH: 1.2 M, LENGTH: 2.5 M, PLATE MATERIAL: STEEL, MATERIAL GRADE: R-C700; ALTERNATIVE STEEL GR ADE: HARDPLATE 100S OR SIMILAR; 
ALL MATERIALS TO BE DELIVERED WITH MATERIAL CERTIFICATES</t>
  </si>
  <si>
    <t>711050242</t>
  </si>
  <si>
    <t>PLATE METAL;RAW,12 MM,1200 MM,2500 MM</t>
  </si>
  <si>
    <t>PLATE, METALLIC; TYPE: RAW, THICKNESS: 12 MM, WIDTH: 1200 MM, LENGTH: 2500 MM; MATERIAL GRADE NEW: ASTM A516 GR 70 MATERIAL GRADE OLD: ASTM A516 GRADE 70 OR BS 1501-224 GRADE 490; GENERAL: MATERIAL CERTIFICATE TO EN 10204 TYPE 3.1 TO BE SUPPLIED. NO RUST</t>
  </si>
  <si>
    <t>011859410</t>
  </si>
  <si>
    <t>PLATE METAL;50 MM,1200 MM,2500 MM,STL</t>
  </si>
  <si>
    <t>PLATE, METALLIC; THICKNESS: 50 MM, WIDTH: 1200 MM, LENGTH: 2500 MM, PLATE MATERIAL: STEEL, MATERIAL GRADE: HARDOX 500/VRN 500; CERTIFICATE TO BE SENT WITH MATERIAL; MATERIAL MUST BE SUPPLIED FLAT STRAPPED TO A PALLET; THE MATERIAL MUST BE RUST FREE; SUITA</t>
  </si>
  <si>
    <t>HARDOX 500/VRN 500</t>
  </si>
  <si>
    <t>011670554</t>
  </si>
  <si>
    <t>PLATE METAL;10 MM,1.2 M,2.5 M,STL,VRN400</t>
  </si>
  <si>
    <t>PLATE, METALLIC; THICKNESS: 10 MM, WIDTH: 1.2 M, LENGTH: 2.5 M, PLATE MATERIAL: STEEL, MATERIAL GRADE: VRN400; RESISTANT
ALTERNATIV E STEEL GRADE: TH400, V400, NM400 OR SIMILAR;
ALL MATERIALS TO BE DELIVERED WITH MATERIAL CERTIFICATES</t>
  </si>
  <si>
    <t>11005198</t>
  </si>
  <si>
    <t>PLATE, METALLIC; THICKNESS: 10 MM, WIDTH: 1200 MM, LENGTH: 2500 MM; DRAWING NO: CME 9/LATEST, LA; SANS 50025 GR.S355JR CERTIFICATE TO BE SENT WHEN DELIVERING MATERIAL; GENERAL: MATERIAL CERTIFICATE TO EN 10204 TYPE 3.1 TO BE SUPPLIED. NO RUST OR CORROSION</t>
  </si>
  <si>
    <t>311009104</t>
  </si>
  <si>
    <t>PLATE METAL;12 MM,1500 MM,3000 MM</t>
  </si>
  <si>
    <t>PLATE, METALLIC; THICKNESS: 12 MM, WIDTH: 1500 MM, LENGTH: 3000 MM, MATERIAL GRADE: EN 10025 S355 JR+AR; GENERAL: MATERIAL CERTIFICATE TO EN 10204 TYPE 3.1 TO BE SUPPLIED. NO RUST OR CORROSION ON THE SURFACE ALLOWED.</t>
  </si>
  <si>
    <t>711050234</t>
  </si>
  <si>
    <t>PLATE METAL;4 MM,1200 MM,2500 MM</t>
  </si>
  <si>
    <t>PLATE, METALLIC; THICKNESS: 4 MM, WIDTH: 1200 MM, LENGTH: 2500 MM, MATERIAL GRADE: EN 10025 GRADE S355 JR+AR; GENERAL: MATERIAL CERTIFICATE TO EN 10204 TYPE 3.1 TO BE SUPPLIED. NO RUST OR CORROSION ON THE SURFACE ALLOWED</t>
  </si>
  <si>
    <t>011011298</t>
  </si>
  <si>
    <t>PLATE, METALLIC; THICKNESS: 6 MM, WIDTH: 1200 MM, LENGTH: 2500 MM, PLATE MATERIAL: STEEL, MATERIAL GRADE: SANS 50025 S355 JR+AR; GE NERAL: MATERIAL CERTIFICATE TO EN 10204 TYPE 3.1 TO BE SUPPLIED. NO RUST OR CORROSION ON THE SURFACE ALLOWED. FOR PLANT 110</t>
  </si>
  <si>
    <t>011010737</t>
  </si>
  <si>
    <t>SHEET METAL;STL,1.6 MM,1225 MM,2450 MM</t>
  </si>
  <si>
    <t>SHEET, METALLIC; MATERIAL GRADE: EN 10130 DC04, OLD SABS 4360 CR 210, MATERIAL: STEEL, THICKNESS: 1.6 MM, WIDTH: 1225 MM, LENGTH: 2450 MM; GENERAL: MATERIAL CERTIFICATE TO EN 10204 TYPE 3.1 TO BE SUPPLIED. NO RUST OR CORROSION ON THE SURFACE ALLOWED. MATE</t>
  </si>
  <si>
    <t>EN 10130 DC04</t>
  </si>
  <si>
    <t>011015829</t>
  </si>
  <si>
    <t>PLATE METAL;8 MM,1800 MM,4000 MM</t>
  </si>
  <si>
    <t>PLATE, METALLIC; THICKNESS: 8 MM, WIDTH: 1800 MM, LENGTH: 4000 MM; MATERIAL GRADE NEW: EN 10025 S460 QL MATERIAL GRADE OLD: ROQ LAST TH400; GENERAL: MATERIAL CERTIFICATE TO EN 10204 TYPE 3.1 TO BE SUPPLIED. NO RUST OR CORROSION ON THE SURFACE ALLOWED</t>
  </si>
  <si>
    <t>011671585</t>
  </si>
  <si>
    <t>PLATE METAL;10 MM,1200 MM,1800 MM</t>
  </si>
  <si>
    <t>PLATE, METALLIC; THICKNESS: 10 MM, WIDTH: 1200 MM, LENGTH: 1800 MM, MATERIAL GRADE: EN 10025 S355 J2C+N; GENERAL: MATERIAL CERTIFICATE TO EN 10204 TYPE 3.1 TO BE SUPPLIED. NO RUST OR CORROSION ON THE SURFACE ALLOWED. CAST FORM TO BE DELIVERED WITH MATERIA</t>
  </si>
  <si>
    <t>011822216</t>
  </si>
  <si>
    <t>PLATE FLR METAL;VASTRAP,STL,4.5 MM,1.2 M</t>
  </si>
  <si>
    <t>PLATE, FLOOR, METALLIC; TYPE: VASTRAP, PLATE MATERIAL: STEEL, PLATE THICKNESS: 4.5 MM, PLATE WIDTH: 1.2 M, PLATE LENGTH: 2.5 M</t>
  </si>
  <si>
    <t>VASTRAP</t>
  </si>
  <si>
    <t>011005578</t>
  </si>
  <si>
    <t>PLATE, METALLIC; THICKNESS: 50 MM, WIDTH: 1200 MM, LENGTH: 2500 MM; MATERIAL GRADE NEW: EN 10025 S355 JR+AR MATERIAL GRADE OLD: EN 10025 / SANS 50025 S355 JR+AR OR EN 10028 P355NL1 GENERAL: MATERIAL CERTIFICATE TO EN 10204 TYPE 3.1 TO BE SUPPLIED. NO RUST</t>
  </si>
  <si>
    <t>011865200</t>
  </si>
  <si>
    <t>PLATE METAL;8 MM,1.2 M,2.5 M,STL;R-C700</t>
  </si>
  <si>
    <t>PLATE, METALLIC; THICKNESS: 8 MM, WIDTH: 1.2 M, LENGTH: 2.5 M, PLATE MATERIAL: STEEL, MATERIAL GRADE: R-C700 OR EQUIVALENT; NOTE: SUPPLIER TO PRESENT DATASHEET OF ALTERNATIVE TO R-C700 FOR APPROVAL</t>
  </si>
  <si>
    <t>077441300</t>
  </si>
  <si>
    <t>PLATE METAL;10 MM,WD:1.2 M,LG:6 M,STL</t>
  </si>
  <si>
    <t>PLATE, METALLIC; THICKNESS: 10 MM, WIDTH: 1.2 M, LENGTH: 6 M, PLATE MATERIAL: STEEL, MATERIAL GRADE: EN 10025-3:2004 S355J2C+N; ES40 BOGIE FRAME; AS PER MILL SPECIFICATIONS; THE MINIMUM YIELD STRENGTH VARIES PER THICKNESS FROM 328 TO 355</t>
  </si>
  <si>
    <t>011866276</t>
  </si>
  <si>
    <t>PLATE METAL;12 MM,1.2 M,2.5 M,STL,R-C700</t>
  </si>
  <si>
    <t>PLATE, METALLIC; THICKNESS: 12 MM, WIDTH: 1.2 M, LENGTH: 2.5 M, PLATE MATERIAL: STEEL, MATERIAL GRADE: R-C700; RIO-CARB; 
ALTERNATI VE STEEL GRADE: HARDPLATE 100S OR SIMILAR; 
ALL MATERIALS TO BE DELIVERED WITH MATERIAL CERTIFICATES</t>
  </si>
  <si>
    <t>I hereby acknowledge as a bidder that I have read and understood all the contents of this Purchase Order Long text Description . Furthermore, I (bidder) certifies and guarantees acceptance and compliance with this specification. Total value of these items must be carried over to page 32 of the RFP document.
                                                                                                                                                                                                                                                                                                                                                                                         SIGNED THIS DAY _______________________ AT_________________________________
                                                                                                                                                                                                                                                                                                        BY________________________________________________ (Full name in block letters)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 MY CAPACITY AS ___________________________________ (Official designation)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 THE COMPANY ___________________________________
SIGNED _____________________________________________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NOTE: A Bidder must sign on the above and return this page together with a quote. 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</si>
</sst>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color theme="1"/>
      <name val="Franklin Gothic Book"/>
      <family val="2"/>
    </font>
    <font>
      <b/>
      <sz val="10"/>
      <color theme="0"/>
      <name val="Franklin Gothic Book"/>
      <family val="2"/>
    </font>
    <font>
      <sz val="10"/>
      <color theme="0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1"/>
      <color theme="1"/>
      <name val="Franklin Gothic Book"/>
      <family val="2"/>
    </font>
    <font>
      <sz val="10"/>
      <color theme="1"/>
      <name val="Franklin Gothic Book"/>
      <family val="2"/>
    </font>
    <font>
      <sz val="10"/>
      <name val="Arial"/>
      <family val="2"/>
    </font>
    <font>
      <b/>
      <sz val="10"/>
      <color theme="1"/>
      <name val="Franklin Gothic Book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8" xfId="0" applyBorder="1"/>
    <xf numFmtId="0" fontId="1" fillId="4" borderId="11" xfId="0" applyFont="1" applyFill="1" applyBorder="1"/>
    <xf numFmtId="0" fontId="0" fillId="8" borderId="7" xfId="0" applyFill="1" applyBorder="1"/>
    <xf numFmtId="43" fontId="0" fillId="0" borderId="0" xfId="0" applyNumberFormat="1"/>
    <xf numFmtId="0" fontId="3" fillId="0" borderId="0" xfId="0" applyFont="1"/>
    <xf numFmtId="0" fontId="1" fillId="4" borderId="19" xfId="0" applyFont="1" applyFill="1" applyBorder="1"/>
    <xf numFmtId="0" fontId="1" fillId="4" borderId="20" xfId="0" applyFont="1" applyFill="1" applyBorder="1"/>
    <xf numFmtId="0" fontId="1" fillId="4" borderId="21" xfId="0" applyFont="1" applyFill="1" applyBorder="1"/>
    <xf numFmtId="0" fontId="1" fillId="4" borderId="22" xfId="0" applyFont="1" applyFill="1" applyBorder="1"/>
    <xf numFmtId="0" fontId="1" fillId="5" borderId="19" xfId="0" applyFont="1" applyFill="1" applyBorder="1" applyAlignment="1">
      <alignment horizontal="center" wrapText="1"/>
    </xf>
    <xf numFmtId="0" fontId="1" fillId="6" borderId="22" xfId="0" applyFont="1" applyFill="1" applyBorder="1" applyAlignment="1">
      <alignment horizontal="center" wrapText="1"/>
    </xf>
    <xf numFmtId="0" fontId="1" fillId="7" borderId="19" xfId="0" applyFont="1" applyFill="1" applyBorder="1" applyAlignment="1">
      <alignment horizontal="center" wrapText="1"/>
    </xf>
    <xf numFmtId="0" fontId="1" fillId="11" borderId="22" xfId="0" applyFont="1" applyFill="1" applyBorder="1" applyAlignment="1">
      <alignment horizontal="center" wrapText="1"/>
    </xf>
    <xf numFmtId="0" fontId="1" fillId="12" borderId="19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3" fontId="4" fillId="8" borderId="7" xfId="1" applyFont="1" applyFill="1" applyBorder="1" applyAlignment="1" applyProtection="1">
      <alignment horizontal="center"/>
      <protection locked="0"/>
    </xf>
    <xf numFmtId="43" fontId="4" fillId="0" borderId="7" xfId="1" applyFont="1" applyBorder="1" applyAlignment="1">
      <alignment horizontal="center"/>
    </xf>
    <xf numFmtId="43" fontId="4" fillId="0" borderId="13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0" fillId="8" borderId="5" xfId="0" applyFill="1" applyBorder="1"/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3" fontId="4" fillId="8" borderId="8" xfId="1" applyFont="1" applyFill="1" applyBorder="1" applyAlignment="1" applyProtection="1">
      <alignment horizontal="center"/>
      <protection locked="0"/>
    </xf>
    <xf numFmtId="43" fontId="4" fillId="0" borderId="8" xfId="1" applyFont="1" applyBorder="1" applyAlignment="1">
      <alignment horizontal="center"/>
    </xf>
    <xf numFmtId="43" fontId="4" fillId="0" borderId="14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0" fontId="2" fillId="0" borderId="0" xfId="0" applyFont="1" applyAlignment="1">
      <alignment horizontal="left"/>
    </xf>
    <xf numFmtId="43" fontId="8" fillId="0" borderId="12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25" xfId="0" applyBorder="1" applyAlignment="1">
      <alignment horizontal="left"/>
    </xf>
    <xf numFmtId="43" fontId="3" fillId="5" borderId="15" xfId="0" applyNumberFormat="1" applyFont="1" applyFill="1" applyBorder="1" applyAlignment="1">
      <alignment horizontal="center" wrapText="1"/>
    </xf>
    <xf numFmtId="43" fontId="3" fillId="6" borderId="16" xfId="0" applyNumberFormat="1" applyFont="1" applyFill="1" applyBorder="1" applyAlignment="1">
      <alignment horizontal="center" wrapText="1"/>
    </xf>
    <xf numFmtId="43" fontId="3" fillId="6" borderId="23" xfId="0" applyNumberFormat="1" applyFont="1" applyFill="1" applyBorder="1" applyAlignment="1">
      <alignment horizontal="center" wrapText="1"/>
    </xf>
    <xf numFmtId="43" fontId="3" fillId="6" borderId="17" xfId="0" applyNumberFormat="1" applyFont="1" applyFill="1" applyBorder="1" applyAlignment="1">
      <alignment horizontal="center" wrapText="1"/>
    </xf>
    <xf numFmtId="43" fontId="3" fillId="7" borderId="23" xfId="0" applyNumberFormat="1" applyFont="1" applyFill="1" applyBorder="1" applyAlignment="1">
      <alignment horizontal="center" wrapText="1"/>
    </xf>
    <xf numFmtId="43" fontId="3" fillId="7" borderId="16" xfId="0" applyNumberFormat="1" applyFont="1" applyFill="1" applyBorder="1" applyAlignment="1">
      <alignment horizontal="center" wrapText="1"/>
    </xf>
    <xf numFmtId="43" fontId="3" fillId="7" borderId="15" xfId="0" applyNumberFormat="1" applyFont="1" applyFill="1" applyBorder="1" applyAlignment="1">
      <alignment horizontal="center" wrapText="1"/>
    </xf>
    <xf numFmtId="43" fontId="3" fillId="3" borderId="23" xfId="0" applyNumberFormat="1" applyFont="1" applyFill="1" applyBorder="1" applyAlignment="1">
      <alignment horizontal="center" wrapText="1"/>
    </xf>
    <xf numFmtId="43" fontId="3" fillId="3" borderId="17" xfId="0" applyNumberFormat="1" applyFont="1" applyFill="1" applyBorder="1" applyAlignment="1">
      <alignment horizontal="center" wrapText="1"/>
    </xf>
    <xf numFmtId="43" fontId="3" fillId="3" borderId="16" xfId="0" applyNumberFormat="1" applyFont="1" applyFill="1" applyBorder="1" applyAlignment="1">
      <alignment horizontal="center" wrapText="1"/>
    </xf>
    <xf numFmtId="43" fontId="3" fillId="9" borderId="23" xfId="0" applyNumberFormat="1" applyFont="1" applyFill="1" applyBorder="1" applyAlignment="1">
      <alignment horizontal="center" wrapText="1"/>
    </xf>
    <xf numFmtId="43" fontId="3" fillId="9" borderId="16" xfId="0" applyNumberFormat="1" applyFont="1" applyFill="1" applyBorder="1" applyAlignment="1">
      <alignment horizontal="center" wrapText="1"/>
    </xf>
    <xf numFmtId="43" fontId="3" fillId="10" borderId="16" xfId="0" applyNumberFormat="1" applyFont="1" applyFill="1" applyBorder="1" applyAlignment="1">
      <alignment horizontal="center" wrapText="1"/>
    </xf>
    <xf numFmtId="43" fontId="3" fillId="10" borderId="23" xfId="0" applyNumberFormat="1" applyFont="1" applyFill="1" applyBorder="1" applyAlignment="1">
      <alignment horizontal="center" wrapText="1"/>
    </xf>
    <xf numFmtId="43" fontId="2" fillId="0" borderId="0" xfId="0" applyNumberFormat="1" applyFont="1" applyAlignment="1">
      <alignment horizontal="left"/>
    </xf>
    <xf numFmtId="43" fontId="0" fillId="0" borderId="0" xfId="0" applyNumberFormat="1" applyAlignment="1">
      <alignment horizontal="left"/>
    </xf>
    <xf numFmtId="43" fontId="3" fillId="0" borderId="2" xfId="1" applyFont="1" applyFill="1" applyBorder="1" applyAlignment="1">
      <alignment horizontal="left"/>
    </xf>
    <xf numFmtId="43" fontId="2" fillId="0" borderId="0" xfId="0" applyNumberFormat="1" applyFont="1" applyAlignment="1">
      <alignment horizontal="center"/>
    </xf>
    <xf numFmtId="43" fontId="3" fillId="9" borderId="11" xfId="0" applyNumberFormat="1" applyFont="1" applyFill="1" applyBorder="1" applyAlignment="1">
      <alignment horizontal="center"/>
    </xf>
    <xf numFmtId="43" fontId="3" fillId="9" borderId="4" xfId="0" applyNumberFormat="1" applyFont="1" applyFill="1" applyBorder="1" applyAlignment="1">
      <alignment horizontal="center"/>
    </xf>
    <xf numFmtId="43" fontId="3" fillId="10" borderId="12" xfId="0" applyNumberFormat="1" applyFont="1" applyFill="1" applyBorder="1" applyAlignment="1">
      <alignment horizontal="center"/>
    </xf>
    <xf numFmtId="43" fontId="3" fillId="10" borderId="4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left"/>
    </xf>
    <xf numFmtId="43" fontId="3" fillId="5" borderId="11" xfId="0" applyNumberFormat="1" applyFont="1" applyFill="1" applyBorder="1" applyAlignment="1">
      <alignment horizontal="center"/>
    </xf>
    <xf numFmtId="43" fontId="3" fillId="5" borderId="4" xfId="0" applyNumberFormat="1" applyFont="1" applyFill="1" applyBorder="1" applyAlignment="1">
      <alignment horizontal="center"/>
    </xf>
    <xf numFmtId="43" fontId="3" fillId="6" borderId="11" xfId="0" applyNumberFormat="1" applyFont="1" applyFill="1" applyBorder="1" applyAlignment="1">
      <alignment horizontal="center"/>
    </xf>
    <xf numFmtId="43" fontId="3" fillId="6" borderId="4" xfId="0" applyNumberFormat="1" applyFont="1" applyFill="1" applyBorder="1" applyAlignment="1">
      <alignment horizontal="center"/>
    </xf>
    <xf numFmtId="43" fontId="3" fillId="7" borderId="11" xfId="0" applyNumberFormat="1" applyFont="1" applyFill="1" applyBorder="1" applyAlignment="1">
      <alignment horizontal="center"/>
    </xf>
    <xf numFmtId="43" fontId="3" fillId="7" borderId="4" xfId="0" applyNumberFormat="1" applyFont="1" applyFill="1" applyBorder="1" applyAlignment="1">
      <alignment horizontal="center"/>
    </xf>
    <xf numFmtId="43" fontId="3" fillId="3" borderId="11" xfId="0" applyNumberFormat="1" applyFont="1" applyFill="1" applyBorder="1" applyAlignment="1">
      <alignment horizontal="center"/>
    </xf>
    <xf numFmtId="43" fontId="3" fillId="3" borderId="4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5" xfId="2" xr:uid="{CA81A2CA-E76E-45AF-AC8D-8B10AEA04CBB}"/>
  </cellStyles>
  <dxfs count="0"/>
  <tableStyles count="0" defaultTableStyle="TableStyleMedium2" defaultPivotStyle="PivotStyleLight16"/>
  <colors>
    <mruColors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seshi Malatjie          Transnet Engineering  KDS" id="{F3B50BCD-9552-4B12-BAEE-949FA93C1E07}" userId="S::Moseshi.Malatjie@transnet.net::0a11d136-38ea-403c-9104-1380e4fd75b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0" dT="2026-07-28T12:34:43.45" personId="{F3B50BCD-9552-4B12-BAEE-949FA93C1E07}" id="{D7BB4AF9-FEFF-4704-98AC-5DA9987A8FEB}">
    <text xml:space="preserve">Material Grade to be updated to EN 10025 S355 JR + AR and Zinc Plated to be removed from Long text
</text>
  </threadedComment>
  <threadedComment ref="D14" dT="2026-07-28T12:34:58.27" personId="{F3B50BCD-9552-4B12-BAEE-949FA93C1E07}" id="{9000FDEC-B956-4F3E-A6F4-39F2553AED8B}">
    <text xml:space="preserve">Material Grade to be updated to EN 10025 S355 JR + AR </text>
  </threadedComment>
  <threadedComment ref="D18" dT="2026-07-28T12:34:30.66" personId="{F3B50BCD-9552-4B12-BAEE-949FA93C1E07}" id="{A19134C5-45DC-447F-B381-8FFDD02E5FAB}">
    <text>Material grade to be update Zinc Plated to be removed from Long text</text>
  </threadedComment>
  <threadedComment ref="D23" dT="2026-07-28T12:29:13.55" personId="{F3B50BCD-9552-4B12-BAEE-949FA93C1E07}" id="{E52D82BE-807E-44DA-9716-F2FD7C733B01}">
    <text>Material Grade  to be updated to EN 10025 S355 JR + AR on the long text</text>
  </threadedComment>
  <threadedComment ref="D32" dT="2026-07-28T12:30:54.20" personId="{F3B50BCD-9552-4B12-BAEE-949FA93C1E07}" id="{F0B74668-BB60-4B1C-B9A8-566683C1F606}">
    <text>Material Grade to be updated to EN 10025 S355 JR + AR and Zinc Plated to be removed from Long text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18B-7C86-4AEC-8B97-60B37942F450}">
  <sheetPr>
    <tabColor rgb="FF92D050"/>
  </sheetPr>
  <dimension ref="A1:AK266"/>
  <sheetViews>
    <sheetView tabSelected="1" topLeftCell="B1" zoomScale="80" zoomScaleNormal="80" workbookViewId="0">
      <pane xSplit="2" ySplit="2" topLeftCell="D3" activePane="bottomRight" state="frozen"/>
      <selection activeCell="A89" sqref="A89:I102"/>
      <selection pane="topRight" activeCell="A89" sqref="A89:I102"/>
      <selection pane="bottomLeft" activeCell="A89" sqref="A89:I102"/>
      <selection pane="bottomRight" activeCell="B1" sqref="A1:XFD1048576"/>
    </sheetView>
  </sheetViews>
  <sheetFormatPr defaultRowHeight="13.8" x14ac:dyDescent="0.3"/>
  <cols>
    <col min="1" max="1" width="15.59765625" hidden="1" customWidth="1"/>
    <col min="2" max="2" width="12" bestFit="1" customWidth="1"/>
    <col min="3" max="3" width="56.3984375" customWidth="1"/>
    <col min="4" max="4" width="46.59765625" customWidth="1"/>
    <col min="5" max="5" width="10.09765625" bestFit="1" customWidth="1"/>
    <col min="6" max="6" width="4.3984375" bestFit="1" customWidth="1"/>
    <col min="7" max="7" width="19.09765625" bestFit="1" customWidth="1"/>
    <col min="8" max="8" width="21.3984375" customWidth="1"/>
    <col min="9" max="9" width="20" customWidth="1"/>
    <col min="10" max="10" width="12.296875" customWidth="1"/>
    <col min="11" max="11" width="21" bestFit="1" customWidth="1"/>
    <col min="12" max="12" width="17.09765625" bestFit="1" customWidth="1"/>
    <col min="13" max="13" width="9.8984375" style="1" customWidth="1"/>
    <col min="14" max="14" width="9.296875" style="1" customWidth="1"/>
    <col min="15" max="17" width="9.3984375" style="1" customWidth="1"/>
    <col min="18" max="18" width="8.69921875" style="1" customWidth="1"/>
    <col min="19" max="19" width="10.09765625" style="61" customWidth="1"/>
    <col min="20" max="21" width="10.69921875" style="61" bestFit="1" customWidth="1"/>
    <col min="22" max="22" width="9.296875" style="61" bestFit="1" customWidth="1"/>
    <col min="23" max="24" width="10.69921875" style="61" bestFit="1" customWidth="1"/>
    <col min="25" max="25" width="12.09765625" style="61" bestFit="1" customWidth="1"/>
    <col min="26" max="27" width="15.59765625" style="61" bestFit="1" customWidth="1"/>
    <col min="28" max="28" width="16.59765625" style="61" bestFit="1" customWidth="1"/>
    <col min="29" max="29" width="20.09765625" style="61" bestFit="1" customWidth="1"/>
    <col min="30" max="30" width="21.296875" style="61" bestFit="1" customWidth="1"/>
    <col min="31" max="31" width="18.8984375" style="61" customWidth="1"/>
    <col min="32" max="32" width="17.09765625" style="61" customWidth="1"/>
    <col min="33" max="33" width="15.5" style="61" customWidth="1"/>
    <col min="34" max="34" width="20" style="12" customWidth="1"/>
    <col min="35" max="35" width="31.59765625" style="12" bestFit="1" customWidth="1"/>
  </cols>
  <sheetData>
    <row r="1" spans="1:37" ht="14.4" thickBot="1" x14ac:dyDescent="0.35">
      <c r="S1" s="71" t="s">
        <v>0</v>
      </c>
      <c r="T1" s="71"/>
      <c r="U1" s="72"/>
      <c r="V1" s="73" t="s">
        <v>1</v>
      </c>
      <c r="W1" s="73"/>
      <c r="X1" s="74"/>
      <c r="Y1" s="75" t="s">
        <v>2</v>
      </c>
      <c r="Z1" s="75"/>
      <c r="AA1" s="76"/>
      <c r="AB1" s="77" t="s">
        <v>3</v>
      </c>
      <c r="AC1" s="77"/>
      <c r="AD1" s="78"/>
      <c r="AE1" s="62" t="s">
        <v>4</v>
      </c>
      <c r="AF1" s="62"/>
      <c r="AG1" s="63"/>
      <c r="AH1" s="64" t="s">
        <v>5</v>
      </c>
      <c r="AI1" s="65"/>
      <c r="AJ1" s="13"/>
      <c r="AK1" s="13"/>
    </row>
    <row r="2" spans="1:37" ht="44.55" customHeight="1" thickBot="1" x14ac:dyDescent="0.35">
      <c r="A2" s="14" t="s">
        <v>6</v>
      </c>
      <c r="B2" s="15" t="s">
        <v>7</v>
      </c>
      <c r="C2" s="15" t="s">
        <v>8</v>
      </c>
      <c r="D2" s="16" t="s">
        <v>9</v>
      </c>
      <c r="E2" s="14" t="s">
        <v>10</v>
      </c>
      <c r="F2" s="17" t="s">
        <v>11</v>
      </c>
      <c r="G2" s="17" t="s">
        <v>12</v>
      </c>
      <c r="H2" s="14" t="s">
        <v>13</v>
      </c>
      <c r="I2" s="17" t="s">
        <v>14</v>
      </c>
      <c r="J2" s="14" t="s">
        <v>15</v>
      </c>
      <c r="K2" s="10" t="s">
        <v>16</v>
      </c>
      <c r="L2" s="14" t="s">
        <v>17</v>
      </c>
      <c r="M2" s="18" t="s">
        <v>18</v>
      </c>
      <c r="N2" s="19" t="s">
        <v>19</v>
      </c>
      <c r="O2" s="20" t="s">
        <v>20</v>
      </c>
      <c r="P2" s="21" t="s">
        <v>21</v>
      </c>
      <c r="Q2" s="22" t="s">
        <v>22</v>
      </c>
      <c r="R2" s="23" t="s">
        <v>45</v>
      </c>
      <c r="S2" s="44" t="s">
        <v>23</v>
      </c>
      <c r="T2" s="44" t="s">
        <v>24</v>
      </c>
      <c r="U2" s="44" t="s">
        <v>25</v>
      </c>
      <c r="V2" s="45" t="s">
        <v>23</v>
      </c>
      <c r="W2" s="46" t="s">
        <v>24</v>
      </c>
      <c r="X2" s="47" t="s">
        <v>25</v>
      </c>
      <c r="Y2" s="48" t="s">
        <v>23</v>
      </c>
      <c r="Z2" s="49" t="s">
        <v>24</v>
      </c>
      <c r="AA2" s="50" t="s">
        <v>25</v>
      </c>
      <c r="AB2" s="51" t="s">
        <v>23</v>
      </c>
      <c r="AC2" s="52" t="s">
        <v>24</v>
      </c>
      <c r="AD2" s="53" t="s">
        <v>25</v>
      </c>
      <c r="AE2" s="54" t="s">
        <v>23</v>
      </c>
      <c r="AF2" s="55" t="s">
        <v>24</v>
      </c>
      <c r="AG2" s="54" t="s">
        <v>25</v>
      </c>
      <c r="AH2" s="56" t="s">
        <v>24</v>
      </c>
      <c r="AI2" s="57" t="s">
        <v>25</v>
      </c>
    </row>
    <row r="3" spans="1:37" x14ac:dyDescent="0.3">
      <c r="A3" s="4" t="s">
        <v>26</v>
      </c>
      <c r="B3" s="8" t="s">
        <v>46</v>
      </c>
      <c r="C3" s="8" t="s">
        <v>47</v>
      </c>
      <c r="D3" s="2" t="s">
        <v>48</v>
      </c>
      <c r="E3" s="4" t="s">
        <v>49</v>
      </c>
      <c r="F3" s="6" t="s">
        <v>35</v>
      </c>
      <c r="G3" s="6" t="s">
        <v>36</v>
      </c>
      <c r="H3" s="4" t="s">
        <v>50</v>
      </c>
      <c r="I3" s="6" t="s">
        <v>28</v>
      </c>
      <c r="J3" s="4" t="s">
        <v>51</v>
      </c>
      <c r="K3" s="4" t="s">
        <v>29</v>
      </c>
      <c r="L3" s="4">
        <v>269.41000000000003</v>
      </c>
      <c r="M3" s="24">
        <v>23</v>
      </c>
      <c r="N3" s="25">
        <v>0</v>
      </c>
      <c r="O3" s="24">
        <v>23</v>
      </c>
      <c r="P3" s="25">
        <v>23</v>
      </c>
      <c r="Q3" s="24">
        <v>23</v>
      </c>
      <c r="R3" s="25">
        <v>92</v>
      </c>
      <c r="S3" s="26"/>
      <c r="T3" s="27">
        <f t="shared" ref="T3:T34" si="0">S3*M3</f>
        <v>0</v>
      </c>
      <c r="U3" s="27">
        <f t="shared" ref="U3:U34" si="1">T3*1.15</f>
        <v>0</v>
      </c>
      <c r="V3" s="28">
        <f t="shared" ref="V3:V34" si="2">+S3*1.06</f>
        <v>0</v>
      </c>
      <c r="W3" s="29">
        <f t="shared" ref="W3:W34" si="3">+N3*V3</f>
        <v>0</v>
      </c>
      <c r="X3" s="30">
        <f t="shared" ref="X3:X34" si="4">+W3*1.15</f>
        <v>0</v>
      </c>
      <c r="Y3" s="29">
        <f t="shared" ref="Y3:Y34" si="5">+V3*1.06</f>
        <v>0</v>
      </c>
      <c r="Z3" s="28">
        <f t="shared" ref="Z3:Z34" si="6">+Y3*O3</f>
        <v>0</v>
      </c>
      <c r="AA3" s="27">
        <f t="shared" ref="AA3:AA34" si="7">+Z3*1.15</f>
        <v>0</v>
      </c>
      <c r="AB3" s="29">
        <f t="shared" ref="AB3:AB34" si="8">+Y3*1.06</f>
        <v>0</v>
      </c>
      <c r="AC3" s="30">
        <f t="shared" ref="AC3:AC34" si="9">+AB3*P3</f>
        <v>0</v>
      </c>
      <c r="AD3" s="28">
        <f t="shared" ref="AD3:AD34" si="10">+AC3*1.15</f>
        <v>0</v>
      </c>
      <c r="AE3" s="29">
        <f t="shared" ref="AE3:AE34" si="11">+AB3*1.06</f>
        <v>0</v>
      </c>
      <c r="AF3" s="28">
        <f t="shared" ref="AF3:AF34" si="12">+AE3*Q3</f>
        <v>0</v>
      </c>
      <c r="AG3" s="29">
        <f t="shared" ref="AG3:AG34" si="13">+AF3*1.15</f>
        <v>0</v>
      </c>
      <c r="AH3" s="28">
        <f t="shared" ref="AH3:AH34" si="14">T3+W3+Z3+AC3+AF3</f>
        <v>0</v>
      </c>
      <c r="AI3" s="29">
        <f t="shared" ref="AI3:AI34" si="15">U3+X3+AA3+AD3+AG3</f>
        <v>0</v>
      </c>
    </row>
    <row r="4" spans="1:37" x14ac:dyDescent="0.3">
      <c r="A4" s="4" t="s">
        <v>26</v>
      </c>
      <c r="B4" s="8" t="s">
        <v>52</v>
      </c>
      <c r="C4" s="8" t="s">
        <v>53</v>
      </c>
      <c r="D4" s="2" t="s">
        <v>54</v>
      </c>
      <c r="E4" s="4" t="s">
        <v>49</v>
      </c>
      <c r="F4" s="6" t="s">
        <v>35</v>
      </c>
      <c r="G4" s="6" t="s">
        <v>55</v>
      </c>
      <c r="H4" s="4" t="s">
        <v>50</v>
      </c>
      <c r="I4" s="6" t="s">
        <v>37</v>
      </c>
      <c r="J4" s="4" t="s">
        <v>51</v>
      </c>
      <c r="K4" s="4" t="s">
        <v>29</v>
      </c>
      <c r="L4" s="4">
        <v>3202.8</v>
      </c>
      <c r="M4" s="24">
        <v>180</v>
      </c>
      <c r="N4" s="25">
        <v>0</v>
      </c>
      <c r="O4" s="24">
        <v>0</v>
      </c>
      <c r="P4" s="25">
        <v>0</v>
      </c>
      <c r="Q4" s="24">
        <v>0</v>
      </c>
      <c r="R4" s="25">
        <v>180</v>
      </c>
      <c r="S4" s="26"/>
      <c r="T4" s="27">
        <f t="shared" si="0"/>
        <v>0</v>
      </c>
      <c r="U4" s="27">
        <f t="shared" si="1"/>
        <v>0</v>
      </c>
      <c r="V4" s="28">
        <f t="shared" si="2"/>
        <v>0</v>
      </c>
      <c r="W4" s="29">
        <f t="shared" si="3"/>
        <v>0</v>
      </c>
      <c r="X4" s="30">
        <f t="shared" si="4"/>
        <v>0</v>
      </c>
      <c r="Y4" s="29">
        <f t="shared" si="5"/>
        <v>0</v>
      </c>
      <c r="Z4" s="28">
        <f t="shared" si="6"/>
        <v>0</v>
      </c>
      <c r="AA4" s="27">
        <f t="shared" si="7"/>
        <v>0</v>
      </c>
      <c r="AB4" s="29">
        <f t="shared" si="8"/>
        <v>0</v>
      </c>
      <c r="AC4" s="30">
        <f t="shared" si="9"/>
        <v>0</v>
      </c>
      <c r="AD4" s="28">
        <f t="shared" si="10"/>
        <v>0</v>
      </c>
      <c r="AE4" s="29">
        <f t="shared" si="11"/>
        <v>0</v>
      </c>
      <c r="AF4" s="28">
        <f t="shared" si="12"/>
        <v>0</v>
      </c>
      <c r="AG4" s="29">
        <f t="shared" si="13"/>
        <v>0</v>
      </c>
      <c r="AH4" s="28">
        <f t="shared" si="14"/>
        <v>0</v>
      </c>
      <c r="AI4" s="29">
        <f t="shared" si="15"/>
        <v>0</v>
      </c>
    </row>
    <row r="5" spans="1:37" x14ac:dyDescent="0.3">
      <c r="A5" s="4" t="s">
        <v>26</v>
      </c>
      <c r="B5" s="8" t="s">
        <v>56</v>
      </c>
      <c r="C5" s="8" t="s">
        <v>57</v>
      </c>
      <c r="D5" s="2" t="s">
        <v>58</v>
      </c>
      <c r="E5" s="4" t="s">
        <v>49</v>
      </c>
      <c r="F5" s="6" t="s">
        <v>35</v>
      </c>
      <c r="G5" s="6" t="s">
        <v>55</v>
      </c>
      <c r="H5" s="4" t="s">
        <v>50</v>
      </c>
      <c r="I5" s="6" t="s">
        <v>37</v>
      </c>
      <c r="J5" s="4" t="s">
        <v>51</v>
      </c>
      <c r="K5" s="4" t="s">
        <v>29</v>
      </c>
      <c r="L5" s="4">
        <v>3576.46</v>
      </c>
      <c r="M5" s="24">
        <v>120</v>
      </c>
      <c r="N5" s="25">
        <v>0</v>
      </c>
      <c r="O5" s="24">
        <v>0</v>
      </c>
      <c r="P5" s="25">
        <v>0</v>
      </c>
      <c r="Q5" s="24">
        <v>0</v>
      </c>
      <c r="R5" s="25">
        <v>120</v>
      </c>
      <c r="S5" s="26"/>
      <c r="T5" s="27">
        <f t="shared" si="0"/>
        <v>0</v>
      </c>
      <c r="U5" s="27">
        <f t="shared" si="1"/>
        <v>0</v>
      </c>
      <c r="V5" s="28">
        <f t="shared" si="2"/>
        <v>0</v>
      </c>
      <c r="W5" s="29">
        <f t="shared" si="3"/>
        <v>0</v>
      </c>
      <c r="X5" s="30">
        <f t="shared" si="4"/>
        <v>0</v>
      </c>
      <c r="Y5" s="29">
        <f t="shared" si="5"/>
        <v>0</v>
      </c>
      <c r="Z5" s="28">
        <f t="shared" si="6"/>
        <v>0</v>
      </c>
      <c r="AA5" s="27">
        <f t="shared" si="7"/>
        <v>0</v>
      </c>
      <c r="AB5" s="29">
        <f t="shared" si="8"/>
        <v>0</v>
      </c>
      <c r="AC5" s="30">
        <f t="shared" si="9"/>
        <v>0</v>
      </c>
      <c r="AD5" s="28">
        <f t="shared" si="10"/>
        <v>0</v>
      </c>
      <c r="AE5" s="29">
        <f t="shared" si="11"/>
        <v>0</v>
      </c>
      <c r="AF5" s="28">
        <f t="shared" si="12"/>
        <v>0</v>
      </c>
      <c r="AG5" s="29">
        <f t="shared" si="13"/>
        <v>0</v>
      </c>
      <c r="AH5" s="28">
        <f t="shared" si="14"/>
        <v>0</v>
      </c>
      <c r="AI5" s="29">
        <f t="shared" si="15"/>
        <v>0</v>
      </c>
    </row>
    <row r="6" spans="1:37" x14ac:dyDescent="0.3">
      <c r="A6" s="4" t="s">
        <v>26</v>
      </c>
      <c r="B6" s="8" t="s">
        <v>59</v>
      </c>
      <c r="C6" s="8" t="s">
        <v>60</v>
      </c>
      <c r="D6" s="2" t="s">
        <v>61</v>
      </c>
      <c r="E6" s="4" t="s">
        <v>49</v>
      </c>
      <c r="F6" s="6" t="s">
        <v>35</v>
      </c>
      <c r="G6" s="6" t="s">
        <v>55</v>
      </c>
      <c r="H6" s="4" t="s">
        <v>50</v>
      </c>
      <c r="I6" s="6" t="s">
        <v>37</v>
      </c>
      <c r="J6" s="4" t="s">
        <v>51</v>
      </c>
      <c r="K6" s="4" t="s">
        <v>29</v>
      </c>
      <c r="L6" s="4">
        <v>2826</v>
      </c>
      <c r="M6" s="24">
        <v>60</v>
      </c>
      <c r="N6" s="25">
        <v>0</v>
      </c>
      <c r="O6" s="24">
        <v>0</v>
      </c>
      <c r="P6" s="25">
        <v>0</v>
      </c>
      <c r="Q6" s="24">
        <v>0</v>
      </c>
      <c r="R6" s="25">
        <v>60</v>
      </c>
      <c r="S6" s="26"/>
      <c r="T6" s="27">
        <f t="shared" si="0"/>
        <v>0</v>
      </c>
      <c r="U6" s="27">
        <f t="shared" si="1"/>
        <v>0</v>
      </c>
      <c r="V6" s="28">
        <f t="shared" si="2"/>
        <v>0</v>
      </c>
      <c r="W6" s="29">
        <f t="shared" si="3"/>
        <v>0</v>
      </c>
      <c r="X6" s="30">
        <f t="shared" si="4"/>
        <v>0</v>
      </c>
      <c r="Y6" s="29">
        <f t="shared" si="5"/>
        <v>0</v>
      </c>
      <c r="Z6" s="28">
        <f t="shared" si="6"/>
        <v>0</v>
      </c>
      <c r="AA6" s="27">
        <f t="shared" si="7"/>
        <v>0</v>
      </c>
      <c r="AB6" s="29">
        <f t="shared" si="8"/>
        <v>0</v>
      </c>
      <c r="AC6" s="30">
        <f t="shared" si="9"/>
        <v>0</v>
      </c>
      <c r="AD6" s="28">
        <f t="shared" si="10"/>
        <v>0</v>
      </c>
      <c r="AE6" s="29">
        <f t="shared" si="11"/>
        <v>0</v>
      </c>
      <c r="AF6" s="28">
        <f t="shared" si="12"/>
        <v>0</v>
      </c>
      <c r="AG6" s="29">
        <f t="shared" si="13"/>
        <v>0</v>
      </c>
      <c r="AH6" s="28">
        <f t="shared" si="14"/>
        <v>0</v>
      </c>
      <c r="AI6" s="29">
        <f t="shared" si="15"/>
        <v>0</v>
      </c>
    </row>
    <row r="7" spans="1:37" x14ac:dyDescent="0.3">
      <c r="A7" s="4" t="s">
        <v>26</v>
      </c>
      <c r="B7" s="8" t="s">
        <v>62</v>
      </c>
      <c r="C7" s="8" t="s">
        <v>63</v>
      </c>
      <c r="D7" s="2" t="s">
        <v>64</v>
      </c>
      <c r="E7" s="4" t="s">
        <v>49</v>
      </c>
      <c r="F7" s="6" t="s">
        <v>35</v>
      </c>
      <c r="G7" s="6" t="s">
        <v>40</v>
      </c>
      <c r="H7" s="4" t="s">
        <v>50</v>
      </c>
      <c r="I7" s="6" t="s">
        <v>41</v>
      </c>
      <c r="J7" s="4" t="s">
        <v>51</v>
      </c>
      <c r="K7" s="4" t="s">
        <v>29</v>
      </c>
      <c r="L7" s="4">
        <v>141.30000000000001</v>
      </c>
      <c r="M7" s="24">
        <v>38</v>
      </c>
      <c r="N7" s="25">
        <v>38</v>
      </c>
      <c r="O7" s="24">
        <v>38</v>
      </c>
      <c r="P7" s="25">
        <v>38</v>
      </c>
      <c r="Q7" s="24">
        <v>38</v>
      </c>
      <c r="R7" s="25">
        <v>190</v>
      </c>
      <c r="S7" s="26"/>
      <c r="T7" s="27">
        <f t="shared" si="0"/>
        <v>0</v>
      </c>
      <c r="U7" s="27">
        <f t="shared" si="1"/>
        <v>0</v>
      </c>
      <c r="V7" s="28">
        <f t="shared" si="2"/>
        <v>0</v>
      </c>
      <c r="W7" s="29">
        <f t="shared" si="3"/>
        <v>0</v>
      </c>
      <c r="X7" s="30">
        <f t="shared" si="4"/>
        <v>0</v>
      </c>
      <c r="Y7" s="29">
        <f t="shared" si="5"/>
        <v>0</v>
      </c>
      <c r="Z7" s="28">
        <f t="shared" si="6"/>
        <v>0</v>
      </c>
      <c r="AA7" s="27">
        <f t="shared" si="7"/>
        <v>0</v>
      </c>
      <c r="AB7" s="29">
        <f t="shared" si="8"/>
        <v>0</v>
      </c>
      <c r="AC7" s="30">
        <f t="shared" si="9"/>
        <v>0</v>
      </c>
      <c r="AD7" s="28">
        <f t="shared" si="10"/>
        <v>0</v>
      </c>
      <c r="AE7" s="29">
        <f t="shared" si="11"/>
        <v>0</v>
      </c>
      <c r="AF7" s="28">
        <f t="shared" si="12"/>
        <v>0</v>
      </c>
      <c r="AG7" s="29">
        <f t="shared" si="13"/>
        <v>0</v>
      </c>
      <c r="AH7" s="28">
        <f t="shared" si="14"/>
        <v>0</v>
      </c>
      <c r="AI7" s="29">
        <f t="shared" si="15"/>
        <v>0</v>
      </c>
    </row>
    <row r="8" spans="1:37" x14ac:dyDescent="0.3">
      <c r="A8" s="4" t="s">
        <v>26</v>
      </c>
      <c r="B8" s="8" t="s">
        <v>65</v>
      </c>
      <c r="C8" s="8" t="s">
        <v>66</v>
      </c>
      <c r="D8" s="2" t="s">
        <v>67</v>
      </c>
      <c r="E8" s="4" t="s">
        <v>49</v>
      </c>
      <c r="F8" s="6" t="s">
        <v>35</v>
      </c>
      <c r="G8" s="6" t="s">
        <v>27</v>
      </c>
      <c r="H8" s="4" t="s">
        <v>50</v>
      </c>
      <c r="I8" s="6" t="s">
        <v>28</v>
      </c>
      <c r="J8" s="4" t="s">
        <v>51</v>
      </c>
      <c r="K8" s="4" t="s">
        <v>29</v>
      </c>
      <c r="L8" s="4">
        <v>188.4</v>
      </c>
      <c r="M8" s="24">
        <v>74</v>
      </c>
      <c r="N8" s="25">
        <v>74</v>
      </c>
      <c r="O8" s="24">
        <v>74</v>
      </c>
      <c r="P8" s="25">
        <v>74</v>
      </c>
      <c r="Q8" s="24">
        <v>74</v>
      </c>
      <c r="R8" s="25">
        <v>370</v>
      </c>
      <c r="S8" s="26"/>
      <c r="T8" s="27">
        <f t="shared" si="0"/>
        <v>0</v>
      </c>
      <c r="U8" s="27">
        <f t="shared" si="1"/>
        <v>0</v>
      </c>
      <c r="V8" s="28">
        <f t="shared" si="2"/>
        <v>0</v>
      </c>
      <c r="W8" s="29">
        <f t="shared" si="3"/>
        <v>0</v>
      </c>
      <c r="X8" s="30">
        <f t="shared" si="4"/>
        <v>0</v>
      </c>
      <c r="Y8" s="29">
        <f t="shared" si="5"/>
        <v>0</v>
      </c>
      <c r="Z8" s="28">
        <f t="shared" si="6"/>
        <v>0</v>
      </c>
      <c r="AA8" s="27">
        <f t="shared" si="7"/>
        <v>0</v>
      </c>
      <c r="AB8" s="29">
        <f t="shared" si="8"/>
        <v>0</v>
      </c>
      <c r="AC8" s="30">
        <f t="shared" si="9"/>
        <v>0</v>
      </c>
      <c r="AD8" s="28">
        <f t="shared" si="10"/>
        <v>0</v>
      </c>
      <c r="AE8" s="29">
        <f t="shared" si="11"/>
        <v>0</v>
      </c>
      <c r="AF8" s="28">
        <f t="shared" si="12"/>
        <v>0</v>
      </c>
      <c r="AG8" s="29">
        <f t="shared" si="13"/>
        <v>0</v>
      </c>
      <c r="AH8" s="28">
        <f t="shared" si="14"/>
        <v>0</v>
      </c>
      <c r="AI8" s="29">
        <f t="shared" si="15"/>
        <v>0</v>
      </c>
    </row>
    <row r="9" spans="1:37" x14ac:dyDescent="0.3">
      <c r="A9" s="4" t="s">
        <v>30</v>
      </c>
      <c r="B9" s="8" t="s">
        <v>65</v>
      </c>
      <c r="C9" s="8" t="s">
        <v>66</v>
      </c>
      <c r="D9" s="2" t="s">
        <v>67</v>
      </c>
      <c r="E9" s="4" t="s">
        <v>49</v>
      </c>
      <c r="F9" s="6" t="s">
        <v>35</v>
      </c>
      <c r="G9" s="6" t="s">
        <v>27</v>
      </c>
      <c r="H9" s="4" t="s">
        <v>50</v>
      </c>
      <c r="I9" s="6" t="s">
        <v>28</v>
      </c>
      <c r="J9" s="4" t="s">
        <v>51</v>
      </c>
      <c r="K9" s="4" t="s">
        <v>29</v>
      </c>
      <c r="L9" s="4">
        <v>188.4</v>
      </c>
      <c r="M9" s="24">
        <v>10</v>
      </c>
      <c r="N9" s="25">
        <v>10</v>
      </c>
      <c r="O9" s="24"/>
      <c r="P9" s="25"/>
      <c r="Q9" s="24"/>
      <c r="R9" s="25">
        <v>20</v>
      </c>
      <c r="S9" s="26"/>
      <c r="T9" s="27">
        <f t="shared" si="0"/>
        <v>0</v>
      </c>
      <c r="U9" s="27">
        <f t="shared" si="1"/>
        <v>0</v>
      </c>
      <c r="V9" s="28">
        <f t="shared" si="2"/>
        <v>0</v>
      </c>
      <c r="W9" s="29">
        <f t="shared" si="3"/>
        <v>0</v>
      </c>
      <c r="X9" s="30">
        <f t="shared" si="4"/>
        <v>0</v>
      </c>
      <c r="Y9" s="29">
        <f t="shared" si="5"/>
        <v>0</v>
      </c>
      <c r="Z9" s="28">
        <f t="shared" si="6"/>
        <v>0</v>
      </c>
      <c r="AA9" s="27">
        <f t="shared" si="7"/>
        <v>0</v>
      </c>
      <c r="AB9" s="29">
        <f t="shared" si="8"/>
        <v>0</v>
      </c>
      <c r="AC9" s="30">
        <f t="shared" si="9"/>
        <v>0</v>
      </c>
      <c r="AD9" s="28">
        <f t="shared" si="10"/>
        <v>0</v>
      </c>
      <c r="AE9" s="29">
        <f t="shared" si="11"/>
        <v>0</v>
      </c>
      <c r="AF9" s="28">
        <f t="shared" si="12"/>
        <v>0</v>
      </c>
      <c r="AG9" s="29">
        <f t="shared" si="13"/>
        <v>0</v>
      </c>
      <c r="AH9" s="28">
        <f t="shared" si="14"/>
        <v>0</v>
      </c>
      <c r="AI9" s="29">
        <f t="shared" si="15"/>
        <v>0</v>
      </c>
    </row>
    <row r="10" spans="1:37" x14ac:dyDescent="0.3">
      <c r="A10" s="4" t="s">
        <v>26</v>
      </c>
      <c r="B10" s="11" t="s">
        <v>68</v>
      </c>
      <c r="C10" s="11" t="s">
        <v>69</v>
      </c>
      <c r="D10" s="31" t="s">
        <v>70</v>
      </c>
      <c r="E10" s="4" t="s">
        <v>49</v>
      </c>
      <c r="F10" s="6" t="s">
        <v>35</v>
      </c>
      <c r="G10" s="6" t="s">
        <v>27</v>
      </c>
      <c r="H10" s="4" t="s">
        <v>50</v>
      </c>
      <c r="I10" s="6" t="s">
        <v>28</v>
      </c>
      <c r="J10" s="4" t="s">
        <v>51</v>
      </c>
      <c r="K10" s="4" t="s">
        <v>29</v>
      </c>
      <c r="L10" s="4">
        <v>0.13</v>
      </c>
      <c r="M10" s="24">
        <v>11</v>
      </c>
      <c r="N10" s="25">
        <v>11</v>
      </c>
      <c r="O10" s="24">
        <v>24</v>
      </c>
      <c r="P10" s="25">
        <v>34</v>
      </c>
      <c r="Q10" s="24">
        <v>35</v>
      </c>
      <c r="R10" s="25">
        <v>115</v>
      </c>
      <c r="S10" s="26"/>
      <c r="T10" s="27">
        <f t="shared" si="0"/>
        <v>0</v>
      </c>
      <c r="U10" s="27">
        <f t="shared" si="1"/>
        <v>0</v>
      </c>
      <c r="V10" s="28">
        <f t="shared" si="2"/>
        <v>0</v>
      </c>
      <c r="W10" s="29">
        <f t="shared" si="3"/>
        <v>0</v>
      </c>
      <c r="X10" s="30">
        <f t="shared" si="4"/>
        <v>0</v>
      </c>
      <c r="Y10" s="29">
        <f t="shared" si="5"/>
        <v>0</v>
      </c>
      <c r="Z10" s="28">
        <f t="shared" si="6"/>
        <v>0</v>
      </c>
      <c r="AA10" s="27">
        <f t="shared" si="7"/>
        <v>0</v>
      </c>
      <c r="AB10" s="29">
        <f t="shared" si="8"/>
        <v>0</v>
      </c>
      <c r="AC10" s="30">
        <f t="shared" si="9"/>
        <v>0</v>
      </c>
      <c r="AD10" s="28">
        <f t="shared" si="10"/>
        <v>0</v>
      </c>
      <c r="AE10" s="29">
        <f t="shared" si="11"/>
        <v>0</v>
      </c>
      <c r="AF10" s="28">
        <f t="shared" si="12"/>
        <v>0</v>
      </c>
      <c r="AG10" s="29">
        <f t="shared" si="13"/>
        <v>0</v>
      </c>
      <c r="AH10" s="28">
        <f t="shared" si="14"/>
        <v>0</v>
      </c>
      <c r="AI10" s="29">
        <f t="shared" si="15"/>
        <v>0</v>
      </c>
    </row>
    <row r="11" spans="1:37" x14ac:dyDescent="0.3">
      <c r="A11" s="4" t="s">
        <v>26</v>
      </c>
      <c r="B11" s="8" t="s">
        <v>71</v>
      </c>
      <c r="C11" s="8" t="s">
        <v>72</v>
      </c>
      <c r="D11" s="2" t="s">
        <v>73</v>
      </c>
      <c r="E11" s="4" t="s">
        <v>49</v>
      </c>
      <c r="F11" s="6" t="s">
        <v>35</v>
      </c>
      <c r="G11" s="6" t="s">
        <v>74</v>
      </c>
      <c r="H11" s="4" t="s">
        <v>50</v>
      </c>
      <c r="I11" s="6" t="s">
        <v>33</v>
      </c>
      <c r="J11" s="4" t="s">
        <v>51</v>
      </c>
      <c r="K11" s="4" t="s">
        <v>29</v>
      </c>
      <c r="L11" s="4">
        <v>245.31</v>
      </c>
      <c r="M11" s="24">
        <v>71</v>
      </c>
      <c r="N11" s="25">
        <v>71</v>
      </c>
      <c r="O11" s="24">
        <v>71</v>
      </c>
      <c r="P11" s="25">
        <v>71</v>
      </c>
      <c r="Q11" s="24">
        <v>71</v>
      </c>
      <c r="R11" s="25">
        <v>355</v>
      </c>
      <c r="S11" s="26"/>
      <c r="T11" s="27">
        <f t="shared" si="0"/>
        <v>0</v>
      </c>
      <c r="U11" s="27">
        <f t="shared" si="1"/>
        <v>0</v>
      </c>
      <c r="V11" s="28">
        <f t="shared" si="2"/>
        <v>0</v>
      </c>
      <c r="W11" s="29">
        <f t="shared" si="3"/>
        <v>0</v>
      </c>
      <c r="X11" s="30">
        <f t="shared" si="4"/>
        <v>0</v>
      </c>
      <c r="Y11" s="29">
        <f t="shared" si="5"/>
        <v>0</v>
      </c>
      <c r="Z11" s="28">
        <f t="shared" si="6"/>
        <v>0</v>
      </c>
      <c r="AA11" s="27">
        <f t="shared" si="7"/>
        <v>0</v>
      </c>
      <c r="AB11" s="29">
        <f t="shared" si="8"/>
        <v>0</v>
      </c>
      <c r="AC11" s="30">
        <f t="shared" si="9"/>
        <v>0</v>
      </c>
      <c r="AD11" s="28">
        <f t="shared" si="10"/>
        <v>0</v>
      </c>
      <c r="AE11" s="29">
        <f t="shared" si="11"/>
        <v>0</v>
      </c>
      <c r="AF11" s="28">
        <f t="shared" si="12"/>
        <v>0</v>
      </c>
      <c r="AG11" s="29">
        <f t="shared" si="13"/>
        <v>0</v>
      </c>
      <c r="AH11" s="28">
        <f t="shared" si="14"/>
        <v>0</v>
      </c>
      <c r="AI11" s="29">
        <f t="shared" si="15"/>
        <v>0</v>
      </c>
    </row>
    <row r="12" spans="1:37" x14ac:dyDescent="0.3">
      <c r="A12" s="4" t="s">
        <v>26</v>
      </c>
      <c r="B12" s="8" t="s">
        <v>75</v>
      </c>
      <c r="C12" s="8" t="s">
        <v>76</v>
      </c>
      <c r="D12" s="2" t="s">
        <v>77</v>
      </c>
      <c r="E12" s="4" t="s">
        <v>49</v>
      </c>
      <c r="F12" s="6" t="s">
        <v>35</v>
      </c>
      <c r="G12" s="6" t="s">
        <v>27</v>
      </c>
      <c r="H12" s="4" t="s">
        <v>50</v>
      </c>
      <c r="I12" s="6" t="s">
        <v>28</v>
      </c>
      <c r="J12" s="4" t="s">
        <v>51</v>
      </c>
      <c r="K12" s="4" t="s">
        <v>29</v>
      </c>
      <c r="L12" s="4">
        <v>471</v>
      </c>
      <c r="M12" s="24">
        <v>9</v>
      </c>
      <c r="N12" s="25">
        <v>9</v>
      </c>
      <c r="O12" s="24">
        <v>9</v>
      </c>
      <c r="P12" s="25">
        <v>9</v>
      </c>
      <c r="Q12" s="24">
        <v>9</v>
      </c>
      <c r="R12" s="25">
        <v>45</v>
      </c>
      <c r="S12" s="26"/>
      <c r="T12" s="27">
        <f t="shared" si="0"/>
        <v>0</v>
      </c>
      <c r="U12" s="27">
        <f t="shared" si="1"/>
        <v>0</v>
      </c>
      <c r="V12" s="28">
        <f t="shared" si="2"/>
        <v>0</v>
      </c>
      <c r="W12" s="29">
        <f t="shared" si="3"/>
        <v>0</v>
      </c>
      <c r="X12" s="30">
        <f t="shared" si="4"/>
        <v>0</v>
      </c>
      <c r="Y12" s="29">
        <f t="shared" si="5"/>
        <v>0</v>
      </c>
      <c r="Z12" s="28">
        <f t="shared" si="6"/>
        <v>0</v>
      </c>
      <c r="AA12" s="27">
        <f t="shared" si="7"/>
        <v>0</v>
      </c>
      <c r="AB12" s="29">
        <f t="shared" si="8"/>
        <v>0</v>
      </c>
      <c r="AC12" s="30">
        <f t="shared" si="9"/>
        <v>0</v>
      </c>
      <c r="AD12" s="28">
        <f t="shared" si="10"/>
        <v>0</v>
      </c>
      <c r="AE12" s="29">
        <f t="shared" si="11"/>
        <v>0</v>
      </c>
      <c r="AF12" s="28">
        <f t="shared" si="12"/>
        <v>0</v>
      </c>
      <c r="AG12" s="29">
        <f t="shared" si="13"/>
        <v>0</v>
      </c>
      <c r="AH12" s="28">
        <f t="shared" si="14"/>
        <v>0</v>
      </c>
      <c r="AI12" s="29">
        <f t="shared" si="15"/>
        <v>0</v>
      </c>
    </row>
    <row r="13" spans="1:37" x14ac:dyDescent="0.3">
      <c r="A13" s="4" t="s">
        <v>26</v>
      </c>
      <c r="B13" s="8" t="s">
        <v>78</v>
      </c>
      <c r="C13" s="8" t="s">
        <v>79</v>
      </c>
      <c r="D13" s="2" t="s">
        <v>80</v>
      </c>
      <c r="E13" s="4" t="s">
        <v>49</v>
      </c>
      <c r="F13" s="6" t="s">
        <v>35</v>
      </c>
      <c r="G13" s="6" t="s">
        <v>27</v>
      </c>
      <c r="H13" s="4" t="s">
        <v>50</v>
      </c>
      <c r="I13" s="6" t="s">
        <v>28</v>
      </c>
      <c r="J13" s="4" t="s">
        <v>51</v>
      </c>
      <c r="K13" s="4" t="s">
        <v>29</v>
      </c>
      <c r="L13" s="4">
        <v>188.4</v>
      </c>
      <c r="M13" s="24">
        <v>63</v>
      </c>
      <c r="N13" s="25">
        <v>63</v>
      </c>
      <c r="O13" s="24">
        <v>63</v>
      </c>
      <c r="P13" s="25">
        <v>63</v>
      </c>
      <c r="Q13" s="24">
        <v>63</v>
      </c>
      <c r="R13" s="25">
        <v>315</v>
      </c>
      <c r="S13" s="26"/>
      <c r="T13" s="27">
        <f t="shared" si="0"/>
        <v>0</v>
      </c>
      <c r="U13" s="27">
        <f t="shared" si="1"/>
        <v>0</v>
      </c>
      <c r="V13" s="28">
        <f t="shared" si="2"/>
        <v>0</v>
      </c>
      <c r="W13" s="29">
        <f t="shared" si="3"/>
        <v>0</v>
      </c>
      <c r="X13" s="30">
        <f t="shared" si="4"/>
        <v>0</v>
      </c>
      <c r="Y13" s="29">
        <f t="shared" si="5"/>
        <v>0</v>
      </c>
      <c r="Z13" s="28">
        <f t="shared" si="6"/>
        <v>0</v>
      </c>
      <c r="AA13" s="27">
        <f t="shared" si="7"/>
        <v>0</v>
      </c>
      <c r="AB13" s="29">
        <f t="shared" si="8"/>
        <v>0</v>
      </c>
      <c r="AC13" s="30">
        <f t="shared" si="9"/>
        <v>0</v>
      </c>
      <c r="AD13" s="28">
        <f t="shared" si="10"/>
        <v>0</v>
      </c>
      <c r="AE13" s="29">
        <f t="shared" si="11"/>
        <v>0</v>
      </c>
      <c r="AF13" s="28">
        <f t="shared" si="12"/>
        <v>0</v>
      </c>
      <c r="AG13" s="29">
        <f t="shared" si="13"/>
        <v>0</v>
      </c>
      <c r="AH13" s="28">
        <f t="shared" si="14"/>
        <v>0</v>
      </c>
      <c r="AI13" s="29">
        <f t="shared" si="15"/>
        <v>0</v>
      </c>
    </row>
    <row r="14" spans="1:37" x14ac:dyDescent="0.3">
      <c r="A14" s="4" t="s">
        <v>26</v>
      </c>
      <c r="B14" s="11" t="s">
        <v>81</v>
      </c>
      <c r="C14" s="11" t="s">
        <v>82</v>
      </c>
      <c r="D14" s="31" t="s">
        <v>83</v>
      </c>
      <c r="E14" s="4" t="s">
        <v>49</v>
      </c>
      <c r="F14" s="6" t="s">
        <v>35</v>
      </c>
      <c r="G14" s="6" t="s">
        <v>27</v>
      </c>
      <c r="H14" s="4" t="s">
        <v>50</v>
      </c>
      <c r="I14" s="6" t="s">
        <v>28</v>
      </c>
      <c r="J14" s="4" t="s">
        <v>51</v>
      </c>
      <c r="K14" s="4" t="s">
        <v>44</v>
      </c>
      <c r="L14" s="4">
        <v>0.63</v>
      </c>
      <c r="M14" s="24">
        <v>27</v>
      </c>
      <c r="N14" s="25">
        <v>27</v>
      </c>
      <c r="O14" s="24">
        <v>27</v>
      </c>
      <c r="P14" s="25">
        <v>27</v>
      </c>
      <c r="Q14" s="24">
        <v>27</v>
      </c>
      <c r="R14" s="25">
        <v>135</v>
      </c>
      <c r="S14" s="26"/>
      <c r="T14" s="27">
        <f t="shared" si="0"/>
        <v>0</v>
      </c>
      <c r="U14" s="27">
        <f t="shared" si="1"/>
        <v>0</v>
      </c>
      <c r="V14" s="28">
        <f t="shared" si="2"/>
        <v>0</v>
      </c>
      <c r="W14" s="29">
        <f t="shared" si="3"/>
        <v>0</v>
      </c>
      <c r="X14" s="30">
        <f t="shared" si="4"/>
        <v>0</v>
      </c>
      <c r="Y14" s="29">
        <f t="shared" si="5"/>
        <v>0</v>
      </c>
      <c r="Z14" s="28">
        <f t="shared" si="6"/>
        <v>0</v>
      </c>
      <c r="AA14" s="27">
        <f t="shared" si="7"/>
        <v>0</v>
      </c>
      <c r="AB14" s="29">
        <f t="shared" si="8"/>
        <v>0</v>
      </c>
      <c r="AC14" s="30">
        <f t="shared" si="9"/>
        <v>0</v>
      </c>
      <c r="AD14" s="28">
        <f t="shared" si="10"/>
        <v>0</v>
      </c>
      <c r="AE14" s="29">
        <f t="shared" si="11"/>
        <v>0</v>
      </c>
      <c r="AF14" s="28">
        <f t="shared" si="12"/>
        <v>0</v>
      </c>
      <c r="AG14" s="29">
        <f t="shared" si="13"/>
        <v>0</v>
      </c>
      <c r="AH14" s="28">
        <f t="shared" si="14"/>
        <v>0</v>
      </c>
      <c r="AI14" s="29">
        <f t="shared" si="15"/>
        <v>0</v>
      </c>
    </row>
    <row r="15" spans="1:37" x14ac:dyDescent="0.3">
      <c r="A15" s="4" t="s">
        <v>26</v>
      </c>
      <c r="B15" s="8" t="s">
        <v>84</v>
      </c>
      <c r="C15" s="8" t="s">
        <v>85</v>
      </c>
      <c r="D15" s="2" t="s">
        <v>86</v>
      </c>
      <c r="E15" s="4" t="s">
        <v>49</v>
      </c>
      <c r="F15" s="6" t="s">
        <v>35</v>
      </c>
      <c r="G15" s="6" t="s">
        <v>27</v>
      </c>
      <c r="H15" s="4" t="s">
        <v>50</v>
      </c>
      <c r="I15" s="6" t="s">
        <v>28</v>
      </c>
      <c r="J15" s="4" t="s">
        <v>51</v>
      </c>
      <c r="K15" s="4" t="s">
        <v>29</v>
      </c>
      <c r="L15" s="4">
        <v>282.60000000000002</v>
      </c>
      <c r="M15" s="24">
        <v>4</v>
      </c>
      <c r="N15" s="25">
        <v>4</v>
      </c>
      <c r="O15" s="24">
        <v>4</v>
      </c>
      <c r="P15" s="25">
        <v>4</v>
      </c>
      <c r="Q15" s="24">
        <v>4</v>
      </c>
      <c r="R15" s="25">
        <v>20</v>
      </c>
      <c r="S15" s="26"/>
      <c r="T15" s="27">
        <f t="shared" si="0"/>
        <v>0</v>
      </c>
      <c r="U15" s="27">
        <f t="shared" si="1"/>
        <v>0</v>
      </c>
      <c r="V15" s="28">
        <f t="shared" si="2"/>
        <v>0</v>
      </c>
      <c r="W15" s="29">
        <f t="shared" si="3"/>
        <v>0</v>
      </c>
      <c r="X15" s="30">
        <f t="shared" si="4"/>
        <v>0</v>
      </c>
      <c r="Y15" s="29">
        <f t="shared" si="5"/>
        <v>0</v>
      </c>
      <c r="Z15" s="28">
        <f t="shared" si="6"/>
        <v>0</v>
      </c>
      <c r="AA15" s="27">
        <f t="shared" si="7"/>
        <v>0</v>
      </c>
      <c r="AB15" s="29">
        <f t="shared" si="8"/>
        <v>0</v>
      </c>
      <c r="AC15" s="30">
        <f t="shared" si="9"/>
        <v>0</v>
      </c>
      <c r="AD15" s="28">
        <f t="shared" si="10"/>
        <v>0</v>
      </c>
      <c r="AE15" s="29">
        <f t="shared" si="11"/>
        <v>0</v>
      </c>
      <c r="AF15" s="28">
        <f t="shared" si="12"/>
        <v>0</v>
      </c>
      <c r="AG15" s="29">
        <f t="shared" si="13"/>
        <v>0</v>
      </c>
      <c r="AH15" s="28">
        <f t="shared" si="14"/>
        <v>0</v>
      </c>
      <c r="AI15" s="29">
        <f t="shared" si="15"/>
        <v>0</v>
      </c>
    </row>
    <row r="16" spans="1:37" x14ac:dyDescent="0.3">
      <c r="A16" s="4" t="s">
        <v>26</v>
      </c>
      <c r="B16" s="8" t="s">
        <v>87</v>
      </c>
      <c r="C16" s="8" t="s">
        <v>88</v>
      </c>
      <c r="D16" s="2" t="s">
        <v>89</v>
      </c>
      <c r="E16" s="4" t="s">
        <v>49</v>
      </c>
      <c r="F16" s="6" t="s">
        <v>35</v>
      </c>
      <c r="G16" s="6" t="s">
        <v>27</v>
      </c>
      <c r="H16" s="4" t="s">
        <v>50</v>
      </c>
      <c r="I16" s="6" t="s">
        <v>28</v>
      </c>
      <c r="J16" s="4" t="s">
        <v>51</v>
      </c>
      <c r="K16" s="4" t="s">
        <v>29</v>
      </c>
      <c r="L16" s="4">
        <v>235.5</v>
      </c>
      <c r="M16" s="24">
        <v>4</v>
      </c>
      <c r="N16" s="25">
        <v>4</v>
      </c>
      <c r="O16" s="24">
        <v>4</v>
      </c>
      <c r="P16" s="25">
        <v>4</v>
      </c>
      <c r="Q16" s="24">
        <v>4</v>
      </c>
      <c r="R16" s="25">
        <v>20</v>
      </c>
      <c r="S16" s="26"/>
      <c r="T16" s="27">
        <f t="shared" si="0"/>
        <v>0</v>
      </c>
      <c r="U16" s="27">
        <f t="shared" si="1"/>
        <v>0</v>
      </c>
      <c r="V16" s="28">
        <f t="shared" si="2"/>
        <v>0</v>
      </c>
      <c r="W16" s="29">
        <f t="shared" si="3"/>
        <v>0</v>
      </c>
      <c r="X16" s="30">
        <f t="shared" si="4"/>
        <v>0</v>
      </c>
      <c r="Y16" s="29">
        <f t="shared" si="5"/>
        <v>0</v>
      </c>
      <c r="Z16" s="28">
        <f t="shared" si="6"/>
        <v>0</v>
      </c>
      <c r="AA16" s="27">
        <f t="shared" si="7"/>
        <v>0</v>
      </c>
      <c r="AB16" s="29">
        <f t="shared" si="8"/>
        <v>0</v>
      </c>
      <c r="AC16" s="30">
        <f t="shared" si="9"/>
        <v>0</v>
      </c>
      <c r="AD16" s="28">
        <f t="shared" si="10"/>
        <v>0</v>
      </c>
      <c r="AE16" s="29">
        <f t="shared" si="11"/>
        <v>0</v>
      </c>
      <c r="AF16" s="28">
        <f t="shared" si="12"/>
        <v>0</v>
      </c>
      <c r="AG16" s="29">
        <f t="shared" si="13"/>
        <v>0</v>
      </c>
      <c r="AH16" s="28">
        <f t="shared" si="14"/>
        <v>0</v>
      </c>
      <c r="AI16" s="29">
        <f t="shared" si="15"/>
        <v>0</v>
      </c>
    </row>
    <row r="17" spans="1:35" x14ac:dyDescent="0.3">
      <c r="A17" s="4" t="s">
        <v>26</v>
      </c>
      <c r="B17" s="8" t="s">
        <v>90</v>
      </c>
      <c r="C17" s="8" t="s">
        <v>91</v>
      </c>
      <c r="D17" s="2" t="s">
        <v>92</v>
      </c>
      <c r="E17" s="4" t="s">
        <v>93</v>
      </c>
      <c r="F17" s="6" t="s">
        <v>35</v>
      </c>
      <c r="G17" s="6" t="s">
        <v>94</v>
      </c>
      <c r="H17" s="4" t="s">
        <v>50</v>
      </c>
      <c r="I17" s="6" t="s">
        <v>95</v>
      </c>
      <c r="J17" s="4" t="s">
        <v>51</v>
      </c>
      <c r="K17" s="4" t="s">
        <v>29</v>
      </c>
      <c r="L17" s="4">
        <v>135.65</v>
      </c>
      <c r="M17" s="24">
        <v>1</v>
      </c>
      <c r="N17" s="25">
        <v>1</v>
      </c>
      <c r="O17" s="24">
        <v>1</v>
      </c>
      <c r="P17" s="25">
        <v>1</v>
      </c>
      <c r="Q17" s="24">
        <v>1</v>
      </c>
      <c r="R17" s="25">
        <v>5</v>
      </c>
      <c r="S17" s="26"/>
      <c r="T17" s="27">
        <f t="shared" si="0"/>
        <v>0</v>
      </c>
      <c r="U17" s="27">
        <f t="shared" si="1"/>
        <v>0</v>
      </c>
      <c r="V17" s="28">
        <f t="shared" si="2"/>
        <v>0</v>
      </c>
      <c r="W17" s="29">
        <f t="shared" si="3"/>
        <v>0</v>
      </c>
      <c r="X17" s="30">
        <f t="shared" si="4"/>
        <v>0</v>
      </c>
      <c r="Y17" s="29">
        <f t="shared" si="5"/>
        <v>0</v>
      </c>
      <c r="Z17" s="28">
        <f t="shared" si="6"/>
        <v>0</v>
      </c>
      <c r="AA17" s="27">
        <f t="shared" si="7"/>
        <v>0</v>
      </c>
      <c r="AB17" s="29">
        <f t="shared" si="8"/>
        <v>0</v>
      </c>
      <c r="AC17" s="30">
        <f t="shared" si="9"/>
        <v>0</v>
      </c>
      <c r="AD17" s="28">
        <f t="shared" si="10"/>
        <v>0</v>
      </c>
      <c r="AE17" s="29">
        <f t="shared" si="11"/>
        <v>0</v>
      </c>
      <c r="AF17" s="28">
        <f t="shared" si="12"/>
        <v>0</v>
      </c>
      <c r="AG17" s="29">
        <f t="shared" si="13"/>
        <v>0</v>
      </c>
      <c r="AH17" s="28">
        <f t="shared" si="14"/>
        <v>0</v>
      </c>
      <c r="AI17" s="29">
        <f t="shared" si="15"/>
        <v>0</v>
      </c>
    </row>
    <row r="18" spans="1:35" x14ac:dyDescent="0.3">
      <c r="A18" s="4" t="s">
        <v>26</v>
      </c>
      <c r="B18" s="11" t="s">
        <v>96</v>
      </c>
      <c r="C18" s="11" t="s">
        <v>97</v>
      </c>
      <c r="D18" s="31" t="s">
        <v>98</v>
      </c>
      <c r="E18" s="4" t="s">
        <v>49</v>
      </c>
      <c r="F18" s="6" t="s">
        <v>35</v>
      </c>
      <c r="G18" s="6" t="s">
        <v>27</v>
      </c>
      <c r="H18" s="4" t="s">
        <v>50</v>
      </c>
      <c r="I18" s="6" t="s">
        <v>28</v>
      </c>
      <c r="J18" s="4" t="s">
        <v>51</v>
      </c>
      <c r="K18" s="4" t="s">
        <v>29</v>
      </c>
      <c r="L18" s="4">
        <v>0.33</v>
      </c>
      <c r="M18" s="24">
        <v>187</v>
      </c>
      <c r="N18" s="25">
        <v>187</v>
      </c>
      <c r="O18" s="24">
        <v>416</v>
      </c>
      <c r="P18" s="25">
        <v>593</v>
      </c>
      <c r="Q18" s="24">
        <v>606</v>
      </c>
      <c r="R18" s="25">
        <v>1989</v>
      </c>
      <c r="S18" s="26"/>
      <c r="T18" s="27">
        <f t="shared" si="0"/>
        <v>0</v>
      </c>
      <c r="U18" s="27">
        <f t="shared" si="1"/>
        <v>0</v>
      </c>
      <c r="V18" s="28">
        <f t="shared" si="2"/>
        <v>0</v>
      </c>
      <c r="W18" s="29">
        <f t="shared" si="3"/>
        <v>0</v>
      </c>
      <c r="X18" s="30">
        <f t="shared" si="4"/>
        <v>0</v>
      </c>
      <c r="Y18" s="29">
        <f t="shared" si="5"/>
        <v>0</v>
      </c>
      <c r="Z18" s="28">
        <f t="shared" si="6"/>
        <v>0</v>
      </c>
      <c r="AA18" s="27">
        <f t="shared" si="7"/>
        <v>0</v>
      </c>
      <c r="AB18" s="29">
        <f t="shared" si="8"/>
        <v>0</v>
      </c>
      <c r="AC18" s="30">
        <f t="shared" si="9"/>
        <v>0</v>
      </c>
      <c r="AD18" s="28">
        <f t="shared" si="10"/>
        <v>0</v>
      </c>
      <c r="AE18" s="29">
        <f t="shared" si="11"/>
        <v>0</v>
      </c>
      <c r="AF18" s="28">
        <f t="shared" si="12"/>
        <v>0</v>
      </c>
      <c r="AG18" s="29">
        <f t="shared" si="13"/>
        <v>0</v>
      </c>
      <c r="AH18" s="28">
        <f t="shared" si="14"/>
        <v>0</v>
      </c>
      <c r="AI18" s="29">
        <f t="shared" si="15"/>
        <v>0</v>
      </c>
    </row>
    <row r="19" spans="1:35" x14ac:dyDescent="0.3">
      <c r="A19" s="4" t="s">
        <v>26</v>
      </c>
      <c r="B19" s="8" t="s">
        <v>99</v>
      </c>
      <c r="C19" s="8" t="s">
        <v>100</v>
      </c>
      <c r="D19" s="2" t="s">
        <v>101</v>
      </c>
      <c r="E19" s="4" t="s">
        <v>93</v>
      </c>
      <c r="F19" s="6" t="s">
        <v>35</v>
      </c>
      <c r="G19" s="6" t="s">
        <v>27</v>
      </c>
      <c r="H19" s="4" t="s">
        <v>50</v>
      </c>
      <c r="I19" s="6" t="s">
        <v>28</v>
      </c>
      <c r="J19" s="4" t="s">
        <v>51</v>
      </c>
      <c r="K19" s="4" t="s">
        <v>29</v>
      </c>
      <c r="L19" s="4">
        <v>94.24</v>
      </c>
      <c r="M19" s="24">
        <v>33</v>
      </c>
      <c r="N19" s="25">
        <v>33</v>
      </c>
      <c r="O19" s="24">
        <v>33</v>
      </c>
      <c r="P19" s="25">
        <v>33</v>
      </c>
      <c r="Q19" s="24">
        <v>33</v>
      </c>
      <c r="R19" s="25">
        <v>165</v>
      </c>
      <c r="S19" s="26"/>
      <c r="T19" s="27">
        <f t="shared" si="0"/>
        <v>0</v>
      </c>
      <c r="U19" s="27">
        <f t="shared" si="1"/>
        <v>0</v>
      </c>
      <c r="V19" s="28">
        <f t="shared" si="2"/>
        <v>0</v>
      </c>
      <c r="W19" s="29">
        <f t="shared" si="3"/>
        <v>0</v>
      </c>
      <c r="X19" s="30">
        <f t="shared" si="4"/>
        <v>0</v>
      </c>
      <c r="Y19" s="29">
        <f t="shared" si="5"/>
        <v>0</v>
      </c>
      <c r="Z19" s="28">
        <f t="shared" si="6"/>
        <v>0</v>
      </c>
      <c r="AA19" s="27">
        <f t="shared" si="7"/>
        <v>0</v>
      </c>
      <c r="AB19" s="29">
        <f t="shared" si="8"/>
        <v>0</v>
      </c>
      <c r="AC19" s="30">
        <f t="shared" si="9"/>
        <v>0</v>
      </c>
      <c r="AD19" s="28">
        <f t="shared" si="10"/>
        <v>0</v>
      </c>
      <c r="AE19" s="29">
        <f t="shared" si="11"/>
        <v>0</v>
      </c>
      <c r="AF19" s="28">
        <f t="shared" si="12"/>
        <v>0</v>
      </c>
      <c r="AG19" s="29">
        <f t="shared" si="13"/>
        <v>0</v>
      </c>
      <c r="AH19" s="28">
        <f t="shared" si="14"/>
        <v>0</v>
      </c>
      <c r="AI19" s="29">
        <f t="shared" si="15"/>
        <v>0</v>
      </c>
    </row>
    <row r="20" spans="1:35" x14ac:dyDescent="0.3">
      <c r="A20" s="4" t="s">
        <v>30</v>
      </c>
      <c r="B20" s="8" t="s">
        <v>99</v>
      </c>
      <c r="C20" s="8" t="s">
        <v>100</v>
      </c>
      <c r="D20" s="2" t="s">
        <v>101</v>
      </c>
      <c r="E20" s="4" t="s">
        <v>93</v>
      </c>
      <c r="F20" s="6" t="s">
        <v>35</v>
      </c>
      <c r="G20" s="6" t="s">
        <v>27</v>
      </c>
      <c r="H20" s="4" t="s">
        <v>50</v>
      </c>
      <c r="I20" s="6" t="s">
        <v>28</v>
      </c>
      <c r="J20" s="4" t="s">
        <v>51</v>
      </c>
      <c r="K20" s="4" t="s">
        <v>29</v>
      </c>
      <c r="L20" s="4">
        <v>94.24</v>
      </c>
      <c r="M20" s="24">
        <v>20</v>
      </c>
      <c r="N20" s="25">
        <v>20</v>
      </c>
      <c r="O20" s="24"/>
      <c r="P20" s="25"/>
      <c r="Q20" s="24"/>
      <c r="R20" s="25">
        <v>40</v>
      </c>
      <c r="S20" s="26"/>
      <c r="T20" s="27">
        <f t="shared" si="0"/>
        <v>0</v>
      </c>
      <c r="U20" s="27">
        <f t="shared" si="1"/>
        <v>0</v>
      </c>
      <c r="V20" s="28">
        <f t="shared" si="2"/>
        <v>0</v>
      </c>
      <c r="W20" s="29">
        <f t="shared" si="3"/>
        <v>0</v>
      </c>
      <c r="X20" s="30">
        <f t="shared" si="4"/>
        <v>0</v>
      </c>
      <c r="Y20" s="29">
        <f t="shared" si="5"/>
        <v>0</v>
      </c>
      <c r="Z20" s="28">
        <f t="shared" si="6"/>
        <v>0</v>
      </c>
      <c r="AA20" s="27">
        <f t="shared" si="7"/>
        <v>0</v>
      </c>
      <c r="AB20" s="29">
        <f t="shared" si="8"/>
        <v>0</v>
      </c>
      <c r="AC20" s="30">
        <f t="shared" si="9"/>
        <v>0</v>
      </c>
      <c r="AD20" s="28">
        <f t="shared" si="10"/>
        <v>0</v>
      </c>
      <c r="AE20" s="29">
        <f t="shared" si="11"/>
        <v>0</v>
      </c>
      <c r="AF20" s="28">
        <f t="shared" si="12"/>
        <v>0</v>
      </c>
      <c r="AG20" s="29">
        <f t="shared" si="13"/>
        <v>0</v>
      </c>
      <c r="AH20" s="28">
        <f t="shared" si="14"/>
        <v>0</v>
      </c>
      <c r="AI20" s="29">
        <f t="shared" si="15"/>
        <v>0</v>
      </c>
    </row>
    <row r="21" spans="1:35" x14ac:dyDescent="0.3">
      <c r="A21" s="4" t="s">
        <v>30</v>
      </c>
      <c r="B21" s="8" t="s">
        <v>102</v>
      </c>
      <c r="C21" s="8" t="s">
        <v>103</v>
      </c>
      <c r="D21" s="2" t="s">
        <v>104</v>
      </c>
      <c r="E21" s="4" t="s">
        <v>49</v>
      </c>
      <c r="F21" s="6" t="s">
        <v>35</v>
      </c>
      <c r="G21" s="6" t="s">
        <v>27</v>
      </c>
      <c r="H21" s="4" t="s">
        <v>50</v>
      </c>
      <c r="I21" s="6" t="s">
        <v>34</v>
      </c>
      <c r="J21" s="4" t="s">
        <v>51</v>
      </c>
      <c r="K21" s="4" t="s">
        <v>29</v>
      </c>
      <c r="L21" s="4">
        <v>565.20000000000005</v>
      </c>
      <c r="M21" s="24">
        <v>11</v>
      </c>
      <c r="N21" s="25">
        <v>11</v>
      </c>
      <c r="O21" s="24"/>
      <c r="P21" s="25"/>
      <c r="Q21" s="24"/>
      <c r="R21" s="25">
        <v>22</v>
      </c>
      <c r="S21" s="26"/>
      <c r="T21" s="27">
        <f t="shared" si="0"/>
        <v>0</v>
      </c>
      <c r="U21" s="27">
        <f t="shared" si="1"/>
        <v>0</v>
      </c>
      <c r="V21" s="28">
        <f t="shared" si="2"/>
        <v>0</v>
      </c>
      <c r="W21" s="29">
        <f t="shared" si="3"/>
        <v>0</v>
      </c>
      <c r="X21" s="30">
        <f t="shared" si="4"/>
        <v>0</v>
      </c>
      <c r="Y21" s="29">
        <f t="shared" si="5"/>
        <v>0</v>
      </c>
      <c r="Z21" s="28">
        <f t="shared" si="6"/>
        <v>0</v>
      </c>
      <c r="AA21" s="27">
        <f t="shared" si="7"/>
        <v>0</v>
      </c>
      <c r="AB21" s="29">
        <f t="shared" si="8"/>
        <v>0</v>
      </c>
      <c r="AC21" s="30">
        <f t="shared" si="9"/>
        <v>0</v>
      </c>
      <c r="AD21" s="28">
        <f t="shared" si="10"/>
        <v>0</v>
      </c>
      <c r="AE21" s="29">
        <f t="shared" si="11"/>
        <v>0</v>
      </c>
      <c r="AF21" s="28">
        <f t="shared" si="12"/>
        <v>0</v>
      </c>
      <c r="AG21" s="29">
        <f t="shared" si="13"/>
        <v>0</v>
      </c>
      <c r="AH21" s="28">
        <f t="shared" si="14"/>
        <v>0</v>
      </c>
      <c r="AI21" s="29">
        <f t="shared" si="15"/>
        <v>0</v>
      </c>
    </row>
    <row r="22" spans="1:35" x14ac:dyDescent="0.3">
      <c r="A22" s="4" t="s">
        <v>26</v>
      </c>
      <c r="B22" s="8" t="s">
        <v>105</v>
      </c>
      <c r="C22" s="8" t="s">
        <v>106</v>
      </c>
      <c r="D22" s="2" t="s">
        <v>107</v>
      </c>
      <c r="E22" s="4" t="s">
        <v>49</v>
      </c>
      <c r="F22" s="6" t="s">
        <v>35</v>
      </c>
      <c r="G22" s="6" t="s">
        <v>36</v>
      </c>
      <c r="H22" s="4" t="s">
        <v>50</v>
      </c>
      <c r="I22" s="6" t="s">
        <v>28</v>
      </c>
      <c r="J22" s="4" t="s">
        <v>51</v>
      </c>
      <c r="K22" s="4" t="s">
        <v>29</v>
      </c>
      <c r="L22" s="4">
        <v>5887.5</v>
      </c>
      <c r="M22" s="24">
        <v>1</v>
      </c>
      <c r="N22" s="25">
        <v>1</v>
      </c>
      <c r="O22" s="24">
        <v>1</v>
      </c>
      <c r="P22" s="25">
        <v>1</v>
      </c>
      <c r="Q22" s="24">
        <v>1</v>
      </c>
      <c r="R22" s="25">
        <v>5</v>
      </c>
      <c r="S22" s="26"/>
      <c r="T22" s="27">
        <f t="shared" si="0"/>
        <v>0</v>
      </c>
      <c r="U22" s="27">
        <f t="shared" si="1"/>
        <v>0</v>
      </c>
      <c r="V22" s="28">
        <f t="shared" si="2"/>
        <v>0</v>
      </c>
      <c r="W22" s="29">
        <f t="shared" si="3"/>
        <v>0</v>
      </c>
      <c r="X22" s="30">
        <f t="shared" si="4"/>
        <v>0</v>
      </c>
      <c r="Y22" s="29">
        <f t="shared" si="5"/>
        <v>0</v>
      </c>
      <c r="Z22" s="28">
        <f t="shared" si="6"/>
        <v>0</v>
      </c>
      <c r="AA22" s="27">
        <f t="shared" si="7"/>
        <v>0</v>
      </c>
      <c r="AB22" s="29">
        <f t="shared" si="8"/>
        <v>0</v>
      </c>
      <c r="AC22" s="30">
        <f t="shared" si="9"/>
        <v>0</v>
      </c>
      <c r="AD22" s="28">
        <f t="shared" si="10"/>
        <v>0</v>
      </c>
      <c r="AE22" s="29">
        <f t="shared" si="11"/>
        <v>0</v>
      </c>
      <c r="AF22" s="28">
        <f t="shared" si="12"/>
        <v>0</v>
      </c>
      <c r="AG22" s="29">
        <f t="shared" si="13"/>
        <v>0</v>
      </c>
      <c r="AH22" s="28">
        <f t="shared" si="14"/>
        <v>0</v>
      </c>
      <c r="AI22" s="29">
        <f t="shared" si="15"/>
        <v>0</v>
      </c>
    </row>
    <row r="23" spans="1:35" x14ac:dyDescent="0.3">
      <c r="A23" s="4" t="s">
        <v>26</v>
      </c>
      <c r="B23" s="11" t="s">
        <v>108</v>
      </c>
      <c r="C23" s="11" t="s">
        <v>109</v>
      </c>
      <c r="D23" s="31" t="s">
        <v>110</v>
      </c>
      <c r="E23" s="4" t="s">
        <v>93</v>
      </c>
      <c r="F23" s="6" t="s">
        <v>35</v>
      </c>
      <c r="G23" s="6" t="s">
        <v>27</v>
      </c>
      <c r="H23" s="4" t="s">
        <v>50</v>
      </c>
      <c r="I23" s="6" t="s">
        <v>28</v>
      </c>
      <c r="J23" s="4" t="s">
        <v>51</v>
      </c>
      <c r="K23" s="4" t="s">
        <v>29</v>
      </c>
      <c r="L23" s="4">
        <v>6.46</v>
      </c>
      <c r="M23" s="24">
        <v>7</v>
      </c>
      <c r="N23" s="25">
        <v>7</v>
      </c>
      <c r="O23" s="24">
        <v>7</v>
      </c>
      <c r="P23" s="25">
        <v>7</v>
      </c>
      <c r="Q23" s="24">
        <v>7</v>
      </c>
      <c r="R23" s="25">
        <v>35</v>
      </c>
      <c r="S23" s="26"/>
      <c r="T23" s="27">
        <f t="shared" si="0"/>
        <v>0</v>
      </c>
      <c r="U23" s="27">
        <f t="shared" si="1"/>
        <v>0</v>
      </c>
      <c r="V23" s="28">
        <f t="shared" si="2"/>
        <v>0</v>
      </c>
      <c r="W23" s="29">
        <f t="shared" si="3"/>
        <v>0</v>
      </c>
      <c r="X23" s="30">
        <f t="shared" si="4"/>
        <v>0</v>
      </c>
      <c r="Y23" s="29">
        <f t="shared" si="5"/>
        <v>0</v>
      </c>
      <c r="Z23" s="28">
        <f t="shared" si="6"/>
        <v>0</v>
      </c>
      <c r="AA23" s="27">
        <f t="shared" si="7"/>
        <v>0</v>
      </c>
      <c r="AB23" s="29">
        <f t="shared" si="8"/>
        <v>0</v>
      </c>
      <c r="AC23" s="30">
        <f t="shared" si="9"/>
        <v>0</v>
      </c>
      <c r="AD23" s="28">
        <f t="shared" si="10"/>
        <v>0</v>
      </c>
      <c r="AE23" s="29">
        <f t="shared" si="11"/>
        <v>0</v>
      </c>
      <c r="AF23" s="28">
        <f t="shared" si="12"/>
        <v>0</v>
      </c>
      <c r="AG23" s="29">
        <f t="shared" si="13"/>
        <v>0</v>
      </c>
      <c r="AH23" s="28">
        <f t="shared" si="14"/>
        <v>0</v>
      </c>
      <c r="AI23" s="29">
        <f t="shared" si="15"/>
        <v>0</v>
      </c>
    </row>
    <row r="24" spans="1:35" x14ac:dyDescent="0.3">
      <c r="A24" s="4" t="s">
        <v>26</v>
      </c>
      <c r="B24" s="8" t="s">
        <v>111</v>
      </c>
      <c r="C24" s="8" t="s">
        <v>112</v>
      </c>
      <c r="D24" s="2" t="s">
        <v>113</v>
      </c>
      <c r="E24" s="4" t="s">
        <v>49</v>
      </c>
      <c r="F24" s="6" t="s">
        <v>35</v>
      </c>
      <c r="G24" s="6" t="s">
        <v>27</v>
      </c>
      <c r="H24" s="4" t="s">
        <v>50</v>
      </c>
      <c r="I24" s="6" t="s">
        <v>28</v>
      </c>
      <c r="J24" s="4" t="s">
        <v>51</v>
      </c>
      <c r="K24" s="4" t="s">
        <v>29</v>
      </c>
      <c r="L24" s="4">
        <v>176.63</v>
      </c>
      <c r="M24" s="24">
        <v>7</v>
      </c>
      <c r="N24" s="25">
        <v>7</v>
      </c>
      <c r="O24" s="24">
        <v>7</v>
      </c>
      <c r="P24" s="25">
        <v>7</v>
      </c>
      <c r="Q24" s="24">
        <v>7</v>
      </c>
      <c r="R24" s="25">
        <v>35</v>
      </c>
      <c r="S24" s="26"/>
      <c r="T24" s="27">
        <f t="shared" si="0"/>
        <v>0</v>
      </c>
      <c r="U24" s="27">
        <f t="shared" si="1"/>
        <v>0</v>
      </c>
      <c r="V24" s="28">
        <f t="shared" si="2"/>
        <v>0</v>
      </c>
      <c r="W24" s="29">
        <f t="shared" si="3"/>
        <v>0</v>
      </c>
      <c r="X24" s="30">
        <f t="shared" si="4"/>
        <v>0</v>
      </c>
      <c r="Y24" s="29">
        <f t="shared" si="5"/>
        <v>0</v>
      </c>
      <c r="Z24" s="28">
        <f t="shared" si="6"/>
        <v>0</v>
      </c>
      <c r="AA24" s="27">
        <f t="shared" si="7"/>
        <v>0</v>
      </c>
      <c r="AB24" s="29">
        <f t="shared" si="8"/>
        <v>0</v>
      </c>
      <c r="AC24" s="30">
        <f t="shared" si="9"/>
        <v>0</v>
      </c>
      <c r="AD24" s="28">
        <f t="shared" si="10"/>
        <v>0</v>
      </c>
      <c r="AE24" s="29">
        <f t="shared" si="11"/>
        <v>0</v>
      </c>
      <c r="AF24" s="28">
        <f t="shared" si="12"/>
        <v>0</v>
      </c>
      <c r="AG24" s="29">
        <f t="shared" si="13"/>
        <v>0</v>
      </c>
      <c r="AH24" s="28">
        <f t="shared" si="14"/>
        <v>0</v>
      </c>
      <c r="AI24" s="29">
        <f t="shared" si="15"/>
        <v>0</v>
      </c>
    </row>
    <row r="25" spans="1:35" x14ac:dyDescent="0.3">
      <c r="A25" s="4" t="s">
        <v>26</v>
      </c>
      <c r="B25" s="8" t="s">
        <v>114</v>
      </c>
      <c r="C25" s="8" t="s">
        <v>115</v>
      </c>
      <c r="D25" s="2" t="s">
        <v>116</v>
      </c>
      <c r="E25" s="4" t="s">
        <v>49</v>
      </c>
      <c r="F25" s="6" t="s">
        <v>35</v>
      </c>
      <c r="G25" s="6" t="s">
        <v>117</v>
      </c>
      <c r="H25" s="4" t="s">
        <v>50</v>
      </c>
      <c r="I25" s="6" t="s">
        <v>118</v>
      </c>
      <c r="J25" s="4" t="s">
        <v>51</v>
      </c>
      <c r="K25" s="4" t="s">
        <v>29</v>
      </c>
      <c r="L25" s="4">
        <v>235.5</v>
      </c>
      <c r="M25" s="24">
        <v>5</v>
      </c>
      <c r="N25" s="25">
        <v>5</v>
      </c>
      <c r="O25" s="24">
        <v>5</v>
      </c>
      <c r="P25" s="25">
        <v>5</v>
      </c>
      <c r="Q25" s="24">
        <v>5</v>
      </c>
      <c r="R25" s="25">
        <v>25</v>
      </c>
      <c r="S25" s="26"/>
      <c r="T25" s="27">
        <f t="shared" si="0"/>
        <v>0</v>
      </c>
      <c r="U25" s="27">
        <f t="shared" si="1"/>
        <v>0</v>
      </c>
      <c r="V25" s="28">
        <f t="shared" si="2"/>
        <v>0</v>
      </c>
      <c r="W25" s="29">
        <f t="shared" si="3"/>
        <v>0</v>
      </c>
      <c r="X25" s="30">
        <f t="shared" si="4"/>
        <v>0</v>
      </c>
      <c r="Y25" s="29">
        <f t="shared" si="5"/>
        <v>0</v>
      </c>
      <c r="Z25" s="28">
        <f t="shared" si="6"/>
        <v>0</v>
      </c>
      <c r="AA25" s="27">
        <f t="shared" si="7"/>
        <v>0</v>
      </c>
      <c r="AB25" s="29">
        <f t="shared" si="8"/>
        <v>0</v>
      </c>
      <c r="AC25" s="30">
        <f t="shared" si="9"/>
        <v>0</v>
      </c>
      <c r="AD25" s="28">
        <f t="shared" si="10"/>
        <v>0</v>
      </c>
      <c r="AE25" s="29">
        <f t="shared" si="11"/>
        <v>0</v>
      </c>
      <c r="AF25" s="28">
        <f t="shared" si="12"/>
        <v>0</v>
      </c>
      <c r="AG25" s="29">
        <f t="shared" si="13"/>
        <v>0</v>
      </c>
      <c r="AH25" s="28">
        <f t="shared" si="14"/>
        <v>0</v>
      </c>
      <c r="AI25" s="29">
        <f t="shared" si="15"/>
        <v>0</v>
      </c>
    </row>
    <row r="26" spans="1:35" x14ac:dyDescent="0.3">
      <c r="A26" s="4" t="s">
        <v>26</v>
      </c>
      <c r="B26" s="8" t="s">
        <v>119</v>
      </c>
      <c r="C26" s="8" t="s">
        <v>120</v>
      </c>
      <c r="D26" s="2" t="s">
        <v>121</v>
      </c>
      <c r="E26" s="4" t="s">
        <v>49</v>
      </c>
      <c r="F26" s="6" t="s">
        <v>35</v>
      </c>
      <c r="G26" s="6" t="s">
        <v>36</v>
      </c>
      <c r="H26" s="4" t="s">
        <v>50</v>
      </c>
      <c r="I26" s="6" t="s">
        <v>28</v>
      </c>
      <c r="J26" s="4" t="s">
        <v>51</v>
      </c>
      <c r="K26" s="4" t="s">
        <v>29</v>
      </c>
      <c r="L26" s="4">
        <v>376.8</v>
      </c>
      <c r="M26" s="24">
        <v>206</v>
      </c>
      <c r="N26" s="25">
        <v>206</v>
      </c>
      <c r="O26" s="24">
        <v>206</v>
      </c>
      <c r="P26" s="25">
        <v>206</v>
      </c>
      <c r="Q26" s="24">
        <v>206</v>
      </c>
      <c r="R26" s="25">
        <v>1030</v>
      </c>
      <c r="S26" s="26"/>
      <c r="T26" s="27">
        <f t="shared" si="0"/>
        <v>0</v>
      </c>
      <c r="U26" s="27">
        <f t="shared" si="1"/>
        <v>0</v>
      </c>
      <c r="V26" s="28">
        <f t="shared" si="2"/>
        <v>0</v>
      </c>
      <c r="W26" s="29">
        <f t="shared" si="3"/>
        <v>0</v>
      </c>
      <c r="X26" s="30">
        <f t="shared" si="4"/>
        <v>0</v>
      </c>
      <c r="Y26" s="29">
        <f t="shared" si="5"/>
        <v>0</v>
      </c>
      <c r="Z26" s="28">
        <f t="shared" si="6"/>
        <v>0</v>
      </c>
      <c r="AA26" s="27">
        <f t="shared" si="7"/>
        <v>0</v>
      </c>
      <c r="AB26" s="29">
        <f t="shared" si="8"/>
        <v>0</v>
      </c>
      <c r="AC26" s="30">
        <f t="shared" si="9"/>
        <v>0</v>
      </c>
      <c r="AD26" s="28">
        <f t="shared" si="10"/>
        <v>0</v>
      </c>
      <c r="AE26" s="29">
        <f t="shared" si="11"/>
        <v>0</v>
      </c>
      <c r="AF26" s="28">
        <f t="shared" si="12"/>
        <v>0</v>
      </c>
      <c r="AG26" s="29">
        <f t="shared" si="13"/>
        <v>0</v>
      </c>
      <c r="AH26" s="28">
        <f t="shared" si="14"/>
        <v>0</v>
      </c>
      <c r="AI26" s="29">
        <f t="shared" si="15"/>
        <v>0</v>
      </c>
    </row>
    <row r="27" spans="1:35" x14ac:dyDescent="0.3">
      <c r="A27" s="4" t="s">
        <v>30</v>
      </c>
      <c r="B27" s="8" t="s">
        <v>119</v>
      </c>
      <c r="C27" s="8" t="s">
        <v>120</v>
      </c>
      <c r="D27" s="2" t="s">
        <v>121</v>
      </c>
      <c r="E27" s="4" t="s">
        <v>49</v>
      </c>
      <c r="F27" s="6" t="s">
        <v>35</v>
      </c>
      <c r="G27" s="6" t="s">
        <v>36</v>
      </c>
      <c r="H27" s="4" t="s">
        <v>50</v>
      </c>
      <c r="I27" s="6" t="s">
        <v>28</v>
      </c>
      <c r="J27" s="4" t="s">
        <v>51</v>
      </c>
      <c r="K27" s="4" t="s">
        <v>29</v>
      </c>
      <c r="L27" s="4">
        <v>376.8</v>
      </c>
      <c r="M27" s="24">
        <v>55</v>
      </c>
      <c r="N27" s="25">
        <v>55</v>
      </c>
      <c r="O27" s="24"/>
      <c r="P27" s="25"/>
      <c r="Q27" s="24"/>
      <c r="R27" s="25">
        <v>110</v>
      </c>
      <c r="S27" s="26"/>
      <c r="T27" s="27">
        <f t="shared" si="0"/>
        <v>0</v>
      </c>
      <c r="U27" s="27">
        <f t="shared" si="1"/>
        <v>0</v>
      </c>
      <c r="V27" s="28">
        <f t="shared" si="2"/>
        <v>0</v>
      </c>
      <c r="W27" s="29">
        <f t="shared" si="3"/>
        <v>0</v>
      </c>
      <c r="X27" s="30">
        <f t="shared" si="4"/>
        <v>0</v>
      </c>
      <c r="Y27" s="29">
        <f t="shared" si="5"/>
        <v>0</v>
      </c>
      <c r="Z27" s="28">
        <f t="shared" si="6"/>
        <v>0</v>
      </c>
      <c r="AA27" s="27">
        <f t="shared" si="7"/>
        <v>0</v>
      </c>
      <c r="AB27" s="29">
        <f t="shared" si="8"/>
        <v>0</v>
      </c>
      <c r="AC27" s="30">
        <f t="shared" si="9"/>
        <v>0</v>
      </c>
      <c r="AD27" s="28">
        <f t="shared" si="10"/>
        <v>0</v>
      </c>
      <c r="AE27" s="29">
        <f t="shared" si="11"/>
        <v>0</v>
      </c>
      <c r="AF27" s="28">
        <f t="shared" si="12"/>
        <v>0</v>
      </c>
      <c r="AG27" s="29">
        <f t="shared" si="13"/>
        <v>0</v>
      </c>
      <c r="AH27" s="28">
        <f t="shared" si="14"/>
        <v>0</v>
      </c>
      <c r="AI27" s="29">
        <f t="shared" si="15"/>
        <v>0</v>
      </c>
    </row>
    <row r="28" spans="1:35" x14ac:dyDescent="0.3">
      <c r="A28" s="4" t="s">
        <v>26</v>
      </c>
      <c r="B28" s="8" t="s">
        <v>122</v>
      </c>
      <c r="C28" s="8" t="s">
        <v>123</v>
      </c>
      <c r="D28" s="2" t="s">
        <v>124</v>
      </c>
      <c r="E28" s="4" t="s">
        <v>93</v>
      </c>
      <c r="F28" s="6" t="s">
        <v>35</v>
      </c>
      <c r="G28" s="6" t="s">
        <v>74</v>
      </c>
      <c r="H28" s="4" t="s">
        <v>50</v>
      </c>
      <c r="I28" s="6" t="s">
        <v>33</v>
      </c>
      <c r="J28" s="4" t="s">
        <v>51</v>
      </c>
      <c r="K28" s="4" t="s">
        <v>29</v>
      </c>
      <c r="L28" s="4">
        <v>94.24</v>
      </c>
      <c r="M28" s="24">
        <v>21</v>
      </c>
      <c r="N28" s="25">
        <v>21</v>
      </c>
      <c r="O28" s="24">
        <v>21</v>
      </c>
      <c r="P28" s="25">
        <v>21</v>
      </c>
      <c r="Q28" s="24">
        <v>21</v>
      </c>
      <c r="R28" s="25">
        <v>105</v>
      </c>
      <c r="S28" s="26"/>
      <c r="T28" s="27">
        <f t="shared" si="0"/>
        <v>0</v>
      </c>
      <c r="U28" s="27">
        <f t="shared" si="1"/>
        <v>0</v>
      </c>
      <c r="V28" s="28">
        <f t="shared" si="2"/>
        <v>0</v>
      </c>
      <c r="W28" s="29">
        <f t="shared" si="3"/>
        <v>0</v>
      </c>
      <c r="X28" s="30">
        <f t="shared" si="4"/>
        <v>0</v>
      </c>
      <c r="Y28" s="29">
        <f t="shared" si="5"/>
        <v>0</v>
      </c>
      <c r="Z28" s="28">
        <f t="shared" si="6"/>
        <v>0</v>
      </c>
      <c r="AA28" s="27">
        <f t="shared" si="7"/>
        <v>0</v>
      </c>
      <c r="AB28" s="29">
        <f t="shared" si="8"/>
        <v>0</v>
      </c>
      <c r="AC28" s="30">
        <f t="shared" si="9"/>
        <v>0</v>
      </c>
      <c r="AD28" s="28">
        <f t="shared" si="10"/>
        <v>0</v>
      </c>
      <c r="AE28" s="29">
        <f t="shared" si="11"/>
        <v>0</v>
      </c>
      <c r="AF28" s="28">
        <f t="shared" si="12"/>
        <v>0</v>
      </c>
      <c r="AG28" s="29">
        <f t="shared" si="13"/>
        <v>0</v>
      </c>
      <c r="AH28" s="28">
        <f t="shared" si="14"/>
        <v>0</v>
      </c>
      <c r="AI28" s="29">
        <f t="shared" si="15"/>
        <v>0</v>
      </c>
    </row>
    <row r="29" spans="1:35" x14ac:dyDescent="0.3">
      <c r="A29" s="4" t="s">
        <v>30</v>
      </c>
      <c r="B29" s="8" t="s">
        <v>122</v>
      </c>
      <c r="C29" s="8" t="s">
        <v>123</v>
      </c>
      <c r="D29" s="2" t="s">
        <v>124</v>
      </c>
      <c r="E29" s="4" t="s">
        <v>93</v>
      </c>
      <c r="F29" s="6" t="s">
        <v>35</v>
      </c>
      <c r="G29" s="6" t="s">
        <v>74</v>
      </c>
      <c r="H29" s="4" t="s">
        <v>50</v>
      </c>
      <c r="I29" s="6" t="s">
        <v>33</v>
      </c>
      <c r="J29" s="4" t="s">
        <v>51</v>
      </c>
      <c r="K29" s="4" t="s">
        <v>29</v>
      </c>
      <c r="L29" s="4">
        <v>94.24</v>
      </c>
      <c r="M29" s="24">
        <v>18</v>
      </c>
      <c r="N29" s="25">
        <v>18</v>
      </c>
      <c r="O29" s="24"/>
      <c r="P29" s="25"/>
      <c r="Q29" s="24"/>
      <c r="R29" s="25">
        <v>36</v>
      </c>
      <c r="S29" s="26"/>
      <c r="T29" s="27">
        <f t="shared" si="0"/>
        <v>0</v>
      </c>
      <c r="U29" s="27">
        <f t="shared" si="1"/>
        <v>0</v>
      </c>
      <c r="V29" s="28">
        <f t="shared" si="2"/>
        <v>0</v>
      </c>
      <c r="W29" s="29">
        <f t="shared" si="3"/>
        <v>0</v>
      </c>
      <c r="X29" s="30">
        <f t="shared" si="4"/>
        <v>0</v>
      </c>
      <c r="Y29" s="29">
        <f t="shared" si="5"/>
        <v>0</v>
      </c>
      <c r="Z29" s="28">
        <f t="shared" si="6"/>
        <v>0</v>
      </c>
      <c r="AA29" s="27">
        <f t="shared" si="7"/>
        <v>0</v>
      </c>
      <c r="AB29" s="29">
        <f t="shared" si="8"/>
        <v>0</v>
      </c>
      <c r="AC29" s="30">
        <f t="shared" si="9"/>
        <v>0</v>
      </c>
      <c r="AD29" s="28">
        <f t="shared" si="10"/>
        <v>0</v>
      </c>
      <c r="AE29" s="29">
        <f t="shared" si="11"/>
        <v>0</v>
      </c>
      <c r="AF29" s="28">
        <f t="shared" si="12"/>
        <v>0</v>
      </c>
      <c r="AG29" s="29">
        <f t="shared" si="13"/>
        <v>0</v>
      </c>
      <c r="AH29" s="28">
        <f t="shared" si="14"/>
        <v>0</v>
      </c>
      <c r="AI29" s="29">
        <f t="shared" si="15"/>
        <v>0</v>
      </c>
    </row>
    <row r="30" spans="1:35" x14ac:dyDescent="0.3">
      <c r="A30" s="4" t="s">
        <v>26</v>
      </c>
      <c r="B30" s="8" t="s">
        <v>125</v>
      </c>
      <c r="C30" s="8" t="s">
        <v>126</v>
      </c>
      <c r="D30" s="2" t="s">
        <v>127</v>
      </c>
      <c r="E30" s="4" t="s">
        <v>49</v>
      </c>
      <c r="F30" s="6" t="s">
        <v>35</v>
      </c>
      <c r="G30" s="6" t="s">
        <v>27</v>
      </c>
      <c r="H30" s="4" t="s">
        <v>50</v>
      </c>
      <c r="I30" s="6" t="s">
        <v>28</v>
      </c>
      <c r="J30" s="4" t="s">
        <v>51</v>
      </c>
      <c r="K30" s="4" t="s">
        <v>29</v>
      </c>
      <c r="L30" s="4">
        <v>184.57</v>
      </c>
      <c r="M30" s="24">
        <v>25</v>
      </c>
      <c r="N30" s="25">
        <v>25</v>
      </c>
      <c r="O30" s="24">
        <v>55</v>
      </c>
      <c r="P30" s="25">
        <v>78</v>
      </c>
      <c r="Q30" s="24">
        <v>80</v>
      </c>
      <c r="R30" s="25">
        <v>263</v>
      </c>
      <c r="S30" s="26"/>
      <c r="T30" s="27">
        <f t="shared" si="0"/>
        <v>0</v>
      </c>
      <c r="U30" s="27">
        <f t="shared" si="1"/>
        <v>0</v>
      </c>
      <c r="V30" s="28">
        <f t="shared" si="2"/>
        <v>0</v>
      </c>
      <c r="W30" s="29">
        <f t="shared" si="3"/>
        <v>0</v>
      </c>
      <c r="X30" s="30">
        <f t="shared" si="4"/>
        <v>0</v>
      </c>
      <c r="Y30" s="29">
        <f t="shared" si="5"/>
        <v>0</v>
      </c>
      <c r="Z30" s="28">
        <f t="shared" si="6"/>
        <v>0</v>
      </c>
      <c r="AA30" s="27">
        <f t="shared" si="7"/>
        <v>0</v>
      </c>
      <c r="AB30" s="29">
        <f t="shared" si="8"/>
        <v>0</v>
      </c>
      <c r="AC30" s="30">
        <f t="shared" si="9"/>
        <v>0</v>
      </c>
      <c r="AD30" s="28">
        <f t="shared" si="10"/>
        <v>0</v>
      </c>
      <c r="AE30" s="29">
        <f t="shared" si="11"/>
        <v>0</v>
      </c>
      <c r="AF30" s="28">
        <f t="shared" si="12"/>
        <v>0</v>
      </c>
      <c r="AG30" s="29">
        <f t="shared" si="13"/>
        <v>0</v>
      </c>
      <c r="AH30" s="28">
        <f t="shared" si="14"/>
        <v>0</v>
      </c>
      <c r="AI30" s="29">
        <f t="shared" si="15"/>
        <v>0</v>
      </c>
    </row>
    <row r="31" spans="1:35" x14ac:dyDescent="0.3">
      <c r="A31" s="4" t="s">
        <v>26</v>
      </c>
      <c r="B31" s="8" t="s">
        <v>128</v>
      </c>
      <c r="C31" s="8" t="s">
        <v>129</v>
      </c>
      <c r="D31" s="2" t="s">
        <v>130</v>
      </c>
      <c r="E31" s="4" t="s">
        <v>49</v>
      </c>
      <c r="F31" s="6" t="s">
        <v>35</v>
      </c>
      <c r="G31" s="6" t="s">
        <v>27</v>
      </c>
      <c r="H31" s="4" t="s">
        <v>50</v>
      </c>
      <c r="I31" s="6" t="s">
        <v>28</v>
      </c>
      <c r="J31" s="4" t="s">
        <v>51</v>
      </c>
      <c r="K31" s="4" t="s">
        <v>29</v>
      </c>
      <c r="L31" s="4">
        <v>211.95</v>
      </c>
      <c r="M31" s="24">
        <v>21</v>
      </c>
      <c r="N31" s="25">
        <v>21</v>
      </c>
      <c r="O31" s="24">
        <v>21</v>
      </c>
      <c r="P31" s="25">
        <v>21</v>
      </c>
      <c r="Q31" s="24">
        <v>21</v>
      </c>
      <c r="R31" s="25">
        <v>105</v>
      </c>
      <c r="S31" s="26"/>
      <c r="T31" s="27">
        <f t="shared" si="0"/>
        <v>0</v>
      </c>
      <c r="U31" s="27">
        <f t="shared" si="1"/>
        <v>0</v>
      </c>
      <c r="V31" s="28">
        <f t="shared" si="2"/>
        <v>0</v>
      </c>
      <c r="W31" s="29">
        <f t="shared" si="3"/>
        <v>0</v>
      </c>
      <c r="X31" s="30">
        <f t="shared" si="4"/>
        <v>0</v>
      </c>
      <c r="Y31" s="29">
        <f t="shared" si="5"/>
        <v>0</v>
      </c>
      <c r="Z31" s="28">
        <f t="shared" si="6"/>
        <v>0</v>
      </c>
      <c r="AA31" s="27">
        <f t="shared" si="7"/>
        <v>0</v>
      </c>
      <c r="AB31" s="29">
        <f t="shared" si="8"/>
        <v>0</v>
      </c>
      <c r="AC31" s="30">
        <f t="shared" si="9"/>
        <v>0</v>
      </c>
      <c r="AD31" s="28">
        <f t="shared" si="10"/>
        <v>0</v>
      </c>
      <c r="AE31" s="29">
        <f t="shared" si="11"/>
        <v>0</v>
      </c>
      <c r="AF31" s="28">
        <f t="shared" si="12"/>
        <v>0</v>
      </c>
      <c r="AG31" s="29">
        <f t="shared" si="13"/>
        <v>0</v>
      </c>
      <c r="AH31" s="28">
        <f t="shared" si="14"/>
        <v>0</v>
      </c>
      <c r="AI31" s="29">
        <f t="shared" si="15"/>
        <v>0</v>
      </c>
    </row>
    <row r="32" spans="1:35" x14ac:dyDescent="0.3">
      <c r="A32" s="4" t="s">
        <v>26</v>
      </c>
      <c r="B32" s="11" t="s">
        <v>131</v>
      </c>
      <c r="C32" s="11" t="s">
        <v>132</v>
      </c>
      <c r="D32" s="31" t="s">
        <v>133</v>
      </c>
      <c r="E32" s="4" t="s">
        <v>49</v>
      </c>
      <c r="F32" s="6" t="s">
        <v>35</v>
      </c>
      <c r="G32" s="6" t="s">
        <v>27</v>
      </c>
      <c r="H32" s="4" t="s">
        <v>50</v>
      </c>
      <c r="I32" s="6" t="s">
        <v>28</v>
      </c>
      <c r="J32" s="4" t="s">
        <v>51</v>
      </c>
      <c r="K32" s="4" t="s">
        <v>29</v>
      </c>
      <c r="L32" s="4">
        <v>753.6</v>
      </c>
      <c r="M32" s="24">
        <v>4</v>
      </c>
      <c r="N32" s="25">
        <v>4</v>
      </c>
      <c r="O32" s="24">
        <v>4</v>
      </c>
      <c r="P32" s="25">
        <v>4</v>
      </c>
      <c r="Q32" s="24">
        <v>4</v>
      </c>
      <c r="R32" s="25">
        <v>20</v>
      </c>
      <c r="S32" s="26"/>
      <c r="T32" s="27">
        <f t="shared" si="0"/>
        <v>0</v>
      </c>
      <c r="U32" s="27">
        <f t="shared" si="1"/>
        <v>0</v>
      </c>
      <c r="V32" s="28">
        <f t="shared" si="2"/>
        <v>0</v>
      </c>
      <c r="W32" s="29">
        <f t="shared" si="3"/>
        <v>0</v>
      </c>
      <c r="X32" s="30">
        <f t="shared" si="4"/>
        <v>0</v>
      </c>
      <c r="Y32" s="29">
        <f t="shared" si="5"/>
        <v>0</v>
      </c>
      <c r="Z32" s="28">
        <f t="shared" si="6"/>
        <v>0</v>
      </c>
      <c r="AA32" s="27">
        <f t="shared" si="7"/>
        <v>0</v>
      </c>
      <c r="AB32" s="29">
        <f t="shared" si="8"/>
        <v>0</v>
      </c>
      <c r="AC32" s="30">
        <f t="shared" si="9"/>
        <v>0</v>
      </c>
      <c r="AD32" s="28">
        <f t="shared" si="10"/>
        <v>0</v>
      </c>
      <c r="AE32" s="29">
        <f t="shared" si="11"/>
        <v>0</v>
      </c>
      <c r="AF32" s="28">
        <f t="shared" si="12"/>
        <v>0</v>
      </c>
      <c r="AG32" s="29">
        <f t="shared" si="13"/>
        <v>0</v>
      </c>
      <c r="AH32" s="28">
        <f t="shared" si="14"/>
        <v>0</v>
      </c>
      <c r="AI32" s="29">
        <f t="shared" si="15"/>
        <v>0</v>
      </c>
    </row>
    <row r="33" spans="1:35" x14ac:dyDescent="0.3">
      <c r="A33" s="4" t="s">
        <v>26</v>
      </c>
      <c r="B33" s="8" t="s">
        <v>134</v>
      </c>
      <c r="C33" s="8" t="s">
        <v>135</v>
      </c>
      <c r="D33" s="2" t="s">
        <v>136</v>
      </c>
      <c r="E33" s="4" t="s">
        <v>93</v>
      </c>
      <c r="F33" s="6" t="s">
        <v>35</v>
      </c>
      <c r="G33" s="6" t="s">
        <v>27</v>
      </c>
      <c r="H33" s="4" t="s">
        <v>50</v>
      </c>
      <c r="I33" s="6" t="s">
        <v>28</v>
      </c>
      <c r="J33" s="4" t="s">
        <v>51</v>
      </c>
      <c r="K33" s="4" t="s">
        <v>29</v>
      </c>
      <c r="L33" s="4">
        <v>282.60000000000002</v>
      </c>
      <c r="M33" s="24">
        <v>5</v>
      </c>
      <c r="N33" s="25">
        <v>5</v>
      </c>
      <c r="O33" s="24">
        <v>5</v>
      </c>
      <c r="P33" s="25">
        <v>5</v>
      </c>
      <c r="Q33" s="24">
        <v>5</v>
      </c>
      <c r="R33" s="25">
        <v>25</v>
      </c>
      <c r="S33" s="26"/>
      <c r="T33" s="27">
        <f t="shared" si="0"/>
        <v>0</v>
      </c>
      <c r="U33" s="27">
        <f t="shared" si="1"/>
        <v>0</v>
      </c>
      <c r="V33" s="28">
        <f t="shared" si="2"/>
        <v>0</v>
      </c>
      <c r="W33" s="29">
        <f t="shared" si="3"/>
        <v>0</v>
      </c>
      <c r="X33" s="30">
        <f t="shared" si="4"/>
        <v>0</v>
      </c>
      <c r="Y33" s="29">
        <f t="shared" si="5"/>
        <v>0</v>
      </c>
      <c r="Z33" s="28">
        <f t="shared" si="6"/>
        <v>0</v>
      </c>
      <c r="AA33" s="27">
        <f t="shared" si="7"/>
        <v>0</v>
      </c>
      <c r="AB33" s="29">
        <f t="shared" si="8"/>
        <v>0</v>
      </c>
      <c r="AC33" s="30">
        <f t="shared" si="9"/>
        <v>0</v>
      </c>
      <c r="AD33" s="28">
        <f t="shared" si="10"/>
        <v>0</v>
      </c>
      <c r="AE33" s="29">
        <f t="shared" si="11"/>
        <v>0</v>
      </c>
      <c r="AF33" s="28">
        <f t="shared" si="12"/>
        <v>0</v>
      </c>
      <c r="AG33" s="29">
        <f t="shared" si="13"/>
        <v>0</v>
      </c>
      <c r="AH33" s="28">
        <f t="shared" si="14"/>
        <v>0</v>
      </c>
      <c r="AI33" s="29">
        <f t="shared" si="15"/>
        <v>0</v>
      </c>
    </row>
    <row r="34" spans="1:35" x14ac:dyDescent="0.3">
      <c r="A34" s="4" t="s">
        <v>26</v>
      </c>
      <c r="B34" s="8" t="s">
        <v>137</v>
      </c>
      <c r="C34" s="8" t="s">
        <v>138</v>
      </c>
      <c r="D34" s="2" t="s">
        <v>139</v>
      </c>
      <c r="E34" s="4" t="s">
        <v>93</v>
      </c>
      <c r="F34" s="6" t="s">
        <v>35</v>
      </c>
      <c r="G34" s="6" t="s">
        <v>140</v>
      </c>
      <c r="H34" s="4" t="s">
        <v>50</v>
      </c>
      <c r="I34" s="6" t="s">
        <v>141</v>
      </c>
      <c r="J34" s="4" t="s">
        <v>51</v>
      </c>
      <c r="K34" s="4" t="s">
        <v>29</v>
      </c>
      <c r="L34" s="4">
        <v>67.819999999999993</v>
      </c>
      <c r="M34" s="24">
        <v>5</v>
      </c>
      <c r="N34" s="25">
        <v>5</v>
      </c>
      <c r="O34" s="24">
        <v>5</v>
      </c>
      <c r="P34" s="25">
        <v>5</v>
      </c>
      <c r="Q34" s="24">
        <v>5</v>
      </c>
      <c r="R34" s="25">
        <v>25</v>
      </c>
      <c r="S34" s="26"/>
      <c r="T34" s="27">
        <f t="shared" si="0"/>
        <v>0</v>
      </c>
      <c r="U34" s="27">
        <f t="shared" si="1"/>
        <v>0</v>
      </c>
      <c r="V34" s="28">
        <f t="shared" si="2"/>
        <v>0</v>
      </c>
      <c r="W34" s="29">
        <f t="shared" si="3"/>
        <v>0</v>
      </c>
      <c r="X34" s="30">
        <f t="shared" si="4"/>
        <v>0</v>
      </c>
      <c r="Y34" s="29">
        <f t="shared" si="5"/>
        <v>0</v>
      </c>
      <c r="Z34" s="28">
        <f t="shared" si="6"/>
        <v>0</v>
      </c>
      <c r="AA34" s="27">
        <f t="shared" si="7"/>
        <v>0</v>
      </c>
      <c r="AB34" s="29">
        <f t="shared" si="8"/>
        <v>0</v>
      </c>
      <c r="AC34" s="30">
        <f t="shared" si="9"/>
        <v>0</v>
      </c>
      <c r="AD34" s="28">
        <f t="shared" si="10"/>
        <v>0</v>
      </c>
      <c r="AE34" s="29">
        <f t="shared" si="11"/>
        <v>0</v>
      </c>
      <c r="AF34" s="28">
        <f t="shared" si="12"/>
        <v>0</v>
      </c>
      <c r="AG34" s="29">
        <f t="shared" si="13"/>
        <v>0</v>
      </c>
      <c r="AH34" s="28">
        <f t="shared" si="14"/>
        <v>0</v>
      </c>
      <c r="AI34" s="29">
        <f t="shared" si="15"/>
        <v>0</v>
      </c>
    </row>
    <row r="35" spans="1:35" x14ac:dyDescent="0.3">
      <c r="A35" s="4" t="s">
        <v>26</v>
      </c>
      <c r="B35" s="8" t="s">
        <v>142</v>
      </c>
      <c r="C35" s="8" t="s">
        <v>115</v>
      </c>
      <c r="D35" s="2" t="s">
        <v>143</v>
      </c>
      <c r="E35" s="4" t="s">
        <v>49</v>
      </c>
      <c r="F35" s="6" t="s">
        <v>35</v>
      </c>
      <c r="G35" s="6" t="s">
        <v>27</v>
      </c>
      <c r="H35" s="4" t="s">
        <v>50</v>
      </c>
      <c r="I35" s="6" t="s">
        <v>28</v>
      </c>
      <c r="J35" s="4" t="s">
        <v>51</v>
      </c>
      <c r="K35" s="4" t="s">
        <v>29</v>
      </c>
      <c r="L35" s="4">
        <v>235.5</v>
      </c>
      <c r="M35" s="24">
        <v>23</v>
      </c>
      <c r="N35" s="25">
        <v>23</v>
      </c>
      <c r="O35" s="24">
        <v>23</v>
      </c>
      <c r="P35" s="25">
        <v>23</v>
      </c>
      <c r="Q35" s="24">
        <v>23</v>
      </c>
      <c r="R35" s="25">
        <v>115</v>
      </c>
      <c r="S35" s="26"/>
      <c r="T35" s="27">
        <f t="shared" ref="T35:T66" si="16">S35*M35</f>
        <v>0</v>
      </c>
      <c r="U35" s="27">
        <f t="shared" ref="U35:U66" si="17">T35*1.15</f>
        <v>0</v>
      </c>
      <c r="V35" s="28">
        <f t="shared" ref="V35:V66" si="18">+S35*1.06</f>
        <v>0</v>
      </c>
      <c r="W35" s="29">
        <f t="shared" ref="W35:W66" si="19">+N35*V35</f>
        <v>0</v>
      </c>
      <c r="X35" s="30">
        <f t="shared" ref="X35:X66" si="20">+W35*1.15</f>
        <v>0</v>
      </c>
      <c r="Y35" s="29">
        <f t="shared" ref="Y35:Y66" si="21">+V35*1.06</f>
        <v>0</v>
      </c>
      <c r="Z35" s="28">
        <f t="shared" ref="Z35:Z66" si="22">+Y35*O35</f>
        <v>0</v>
      </c>
      <c r="AA35" s="27">
        <f t="shared" ref="AA35:AA66" si="23">+Z35*1.15</f>
        <v>0</v>
      </c>
      <c r="AB35" s="29">
        <f t="shared" ref="AB35:AB66" si="24">+Y35*1.06</f>
        <v>0</v>
      </c>
      <c r="AC35" s="30">
        <f t="shared" ref="AC35:AC66" si="25">+AB35*P35</f>
        <v>0</v>
      </c>
      <c r="AD35" s="28">
        <f t="shared" ref="AD35:AD66" si="26">+AC35*1.15</f>
        <v>0</v>
      </c>
      <c r="AE35" s="29">
        <f t="shared" ref="AE35:AE66" si="27">+AB35*1.06</f>
        <v>0</v>
      </c>
      <c r="AF35" s="28">
        <f t="shared" ref="AF35:AF66" si="28">+AE35*Q35</f>
        <v>0</v>
      </c>
      <c r="AG35" s="29">
        <f t="shared" ref="AG35:AG66" si="29">+AF35*1.15</f>
        <v>0</v>
      </c>
      <c r="AH35" s="28">
        <f t="shared" ref="AH35:AH66" si="30">T35+W35+Z35+AC35+AF35</f>
        <v>0</v>
      </c>
      <c r="AI35" s="29">
        <f t="shared" ref="AI35:AI66" si="31">U35+X35+AA35+AD35+AG35</f>
        <v>0</v>
      </c>
    </row>
    <row r="36" spans="1:35" x14ac:dyDescent="0.3">
      <c r="A36" s="4" t="s">
        <v>30</v>
      </c>
      <c r="B36" s="8" t="s">
        <v>142</v>
      </c>
      <c r="C36" s="8" t="s">
        <v>115</v>
      </c>
      <c r="D36" s="2" t="s">
        <v>143</v>
      </c>
      <c r="E36" s="4" t="s">
        <v>49</v>
      </c>
      <c r="F36" s="6" t="s">
        <v>35</v>
      </c>
      <c r="G36" s="6" t="s">
        <v>27</v>
      </c>
      <c r="H36" s="4" t="s">
        <v>50</v>
      </c>
      <c r="I36" s="6" t="s">
        <v>28</v>
      </c>
      <c r="J36" s="4" t="s">
        <v>51</v>
      </c>
      <c r="K36" s="4" t="s">
        <v>29</v>
      </c>
      <c r="L36" s="4">
        <v>235.5</v>
      </c>
      <c r="M36" s="24">
        <v>43</v>
      </c>
      <c r="N36" s="25">
        <v>43</v>
      </c>
      <c r="O36" s="24"/>
      <c r="P36" s="25"/>
      <c r="Q36" s="24"/>
      <c r="R36" s="25">
        <v>86</v>
      </c>
      <c r="S36" s="26"/>
      <c r="T36" s="27">
        <f t="shared" si="16"/>
        <v>0</v>
      </c>
      <c r="U36" s="27">
        <f t="shared" si="17"/>
        <v>0</v>
      </c>
      <c r="V36" s="28">
        <f t="shared" si="18"/>
        <v>0</v>
      </c>
      <c r="W36" s="29">
        <f t="shared" si="19"/>
        <v>0</v>
      </c>
      <c r="X36" s="30">
        <f t="shared" si="20"/>
        <v>0</v>
      </c>
      <c r="Y36" s="29">
        <f t="shared" si="21"/>
        <v>0</v>
      </c>
      <c r="Z36" s="28">
        <f t="shared" si="22"/>
        <v>0</v>
      </c>
      <c r="AA36" s="27">
        <f t="shared" si="23"/>
        <v>0</v>
      </c>
      <c r="AB36" s="29">
        <f t="shared" si="24"/>
        <v>0</v>
      </c>
      <c r="AC36" s="30">
        <f t="shared" si="25"/>
        <v>0</v>
      </c>
      <c r="AD36" s="28">
        <f t="shared" si="26"/>
        <v>0</v>
      </c>
      <c r="AE36" s="29">
        <f t="shared" si="27"/>
        <v>0</v>
      </c>
      <c r="AF36" s="28">
        <f t="shared" si="28"/>
        <v>0</v>
      </c>
      <c r="AG36" s="29">
        <f t="shared" si="29"/>
        <v>0</v>
      </c>
      <c r="AH36" s="28">
        <f t="shared" si="30"/>
        <v>0</v>
      </c>
      <c r="AI36" s="29">
        <f t="shared" si="31"/>
        <v>0</v>
      </c>
    </row>
    <row r="37" spans="1:35" x14ac:dyDescent="0.3">
      <c r="A37" s="4" t="s">
        <v>26</v>
      </c>
      <c r="B37" s="8" t="s">
        <v>144</v>
      </c>
      <c r="C37" s="8" t="s">
        <v>145</v>
      </c>
      <c r="D37" s="2" t="s">
        <v>146</v>
      </c>
      <c r="E37" s="4" t="s">
        <v>49</v>
      </c>
      <c r="F37" s="6" t="s">
        <v>35</v>
      </c>
      <c r="G37" s="6" t="s">
        <v>27</v>
      </c>
      <c r="H37" s="4" t="s">
        <v>50</v>
      </c>
      <c r="I37" s="6" t="s">
        <v>28</v>
      </c>
      <c r="J37" s="4" t="s">
        <v>51</v>
      </c>
      <c r="K37" s="4" t="s">
        <v>29</v>
      </c>
      <c r="L37" s="4">
        <v>483.25</v>
      </c>
      <c r="M37" s="24">
        <v>22</v>
      </c>
      <c r="N37" s="25">
        <v>22</v>
      </c>
      <c r="O37" s="24">
        <v>22</v>
      </c>
      <c r="P37" s="25">
        <v>22</v>
      </c>
      <c r="Q37" s="24">
        <v>22</v>
      </c>
      <c r="R37" s="25">
        <v>110</v>
      </c>
      <c r="S37" s="26"/>
      <c r="T37" s="27">
        <f t="shared" si="16"/>
        <v>0</v>
      </c>
      <c r="U37" s="27">
        <f t="shared" si="17"/>
        <v>0</v>
      </c>
      <c r="V37" s="28">
        <f t="shared" si="18"/>
        <v>0</v>
      </c>
      <c r="W37" s="29">
        <f t="shared" si="19"/>
        <v>0</v>
      </c>
      <c r="X37" s="30">
        <f t="shared" si="20"/>
        <v>0</v>
      </c>
      <c r="Y37" s="29">
        <f t="shared" si="21"/>
        <v>0</v>
      </c>
      <c r="Z37" s="28">
        <f t="shared" si="22"/>
        <v>0</v>
      </c>
      <c r="AA37" s="27">
        <f t="shared" si="23"/>
        <v>0</v>
      </c>
      <c r="AB37" s="29">
        <f t="shared" si="24"/>
        <v>0</v>
      </c>
      <c r="AC37" s="30">
        <f t="shared" si="25"/>
        <v>0</v>
      </c>
      <c r="AD37" s="28">
        <f t="shared" si="26"/>
        <v>0</v>
      </c>
      <c r="AE37" s="29">
        <f t="shared" si="27"/>
        <v>0</v>
      </c>
      <c r="AF37" s="28">
        <f t="shared" si="28"/>
        <v>0</v>
      </c>
      <c r="AG37" s="29">
        <f t="shared" si="29"/>
        <v>0</v>
      </c>
      <c r="AH37" s="28">
        <f t="shared" si="30"/>
        <v>0</v>
      </c>
      <c r="AI37" s="29">
        <f t="shared" si="31"/>
        <v>0</v>
      </c>
    </row>
    <row r="38" spans="1:35" x14ac:dyDescent="0.3">
      <c r="A38" s="4" t="s">
        <v>30</v>
      </c>
      <c r="B38" s="8" t="s">
        <v>144</v>
      </c>
      <c r="C38" s="8" t="s">
        <v>145</v>
      </c>
      <c r="D38" s="2" t="s">
        <v>146</v>
      </c>
      <c r="E38" s="4" t="s">
        <v>49</v>
      </c>
      <c r="F38" s="6" t="s">
        <v>35</v>
      </c>
      <c r="G38" s="6" t="s">
        <v>27</v>
      </c>
      <c r="H38" s="4" t="s">
        <v>50</v>
      </c>
      <c r="I38" s="6" t="s">
        <v>28</v>
      </c>
      <c r="J38" s="4" t="s">
        <v>51</v>
      </c>
      <c r="K38" s="4" t="s">
        <v>29</v>
      </c>
      <c r="L38" s="4">
        <v>483.25</v>
      </c>
      <c r="M38" s="24">
        <v>150</v>
      </c>
      <c r="N38" s="25">
        <v>150</v>
      </c>
      <c r="O38" s="24"/>
      <c r="P38" s="25"/>
      <c r="Q38" s="24"/>
      <c r="R38" s="25">
        <v>300</v>
      </c>
      <c r="S38" s="26"/>
      <c r="T38" s="27">
        <f t="shared" si="16"/>
        <v>0</v>
      </c>
      <c r="U38" s="27">
        <f t="shared" si="17"/>
        <v>0</v>
      </c>
      <c r="V38" s="28">
        <f t="shared" si="18"/>
        <v>0</v>
      </c>
      <c r="W38" s="29">
        <f t="shared" si="19"/>
        <v>0</v>
      </c>
      <c r="X38" s="30">
        <f t="shared" si="20"/>
        <v>0</v>
      </c>
      <c r="Y38" s="29">
        <f t="shared" si="21"/>
        <v>0</v>
      </c>
      <c r="Z38" s="28">
        <f t="shared" si="22"/>
        <v>0</v>
      </c>
      <c r="AA38" s="27">
        <f t="shared" si="23"/>
        <v>0</v>
      </c>
      <c r="AB38" s="29">
        <f t="shared" si="24"/>
        <v>0</v>
      </c>
      <c r="AC38" s="30">
        <f t="shared" si="25"/>
        <v>0</v>
      </c>
      <c r="AD38" s="28">
        <f t="shared" si="26"/>
        <v>0</v>
      </c>
      <c r="AE38" s="29">
        <f t="shared" si="27"/>
        <v>0</v>
      </c>
      <c r="AF38" s="28">
        <f t="shared" si="28"/>
        <v>0</v>
      </c>
      <c r="AG38" s="29">
        <f t="shared" si="29"/>
        <v>0</v>
      </c>
      <c r="AH38" s="28">
        <f t="shared" si="30"/>
        <v>0</v>
      </c>
      <c r="AI38" s="29">
        <f t="shared" si="31"/>
        <v>0</v>
      </c>
    </row>
    <row r="39" spans="1:35" x14ac:dyDescent="0.3">
      <c r="A39" s="4" t="s">
        <v>26</v>
      </c>
      <c r="B39" s="8" t="s">
        <v>147</v>
      </c>
      <c r="C39" s="8" t="s">
        <v>85</v>
      </c>
      <c r="D39" s="2" t="s">
        <v>148</v>
      </c>
      <c r="E39" s="4" t="s">
        <v>49</v>
      </c>
      <c r="F39" s="6" t="s">
        <v>35</v>
      </c>
      <c r="G39" s="6" t="s">
        <v>27</v>
      </c>
      <c r="H39" s="4" t="s">
        <v>50</v>
      </c>
      <c r="I39" s="6" t="s">
        <v>28</v>
      </c>
      <c r="J39" s="4" t="s">
        <v>51</v>
      </c>
      <c r="K39" s="4" t="s">
        <v>29</v>
      </c>
      <c r="L39" s="4">
        <v>282.60000000000002</v>
      </c>
      <c r="M39" s="24">
        <v>3</v>
      </c>
      <c r="N39" s="25">
        <v>3</v>
      </c>
      <c r="O39" s="24">
        <v>3</v>
      </c>
      <c r="P39" s="25">
        <v>3</v>
      </c>
      <c r="Q39" s="24">
        <v>3</v>
      </c>
      <c r="R39" s="25">
        <v>15</v>
      </c>
      <c r="S39" s="26"/>
      <c r="T39" s="27">
        <f t="shared" si="16"/>
        <v>0</v>
      </c>
      <c r="U39" s="27">
        <f t="shared" si="17"/>
        <v>0</v>
      </c>
      <c r="V39" s="28">
        <f t="shared" si="18"/>
        <v>0</v>
      </c>
      <c r="W39" s="29">
        <f t="shared" si="19"/>
        <v>0</v>
      </c>
      <c r="X39" s="30">
        <f t="shared" si="20"/>
        <v>0</v>
      </c>
      <c r="Y39" s="29">
        <f t="shared" si="21"/>
        <v>0</v>
      </c>
      <c r="Z39" s="28">
        <f t="shared" si="22"/>
        <v>0</v>
      </c>
      <c r="AA39" s="27">
        <f t="shared" si="23"/>
        <v>0</v>
      </c>
      <c r="AB39" s="29">
        <f t="shared" si="24"/>
        <v>0</v>
      </c>
      <c r="AC39" s="30">
        <f t="shared" si="25"/>
        <v>0</v>
      </c>
      <c r="AD39" s="28">
        <f t="shared" si="26"/>
        <v>0</v>
      </c>
      <c r="AE39" s="29">
        <f t="shared" si="27"/>
        <v>0</v>
      </c>
      <c r="AF39" s="28">
        <f t="shared" si="28"/>
        <v>0</v>
      </c>
      <c r="AG39" s="29">
        <f t="shared" si="29"/>
        <v>0</v>
      </c>
      <c r="AH39" s="28">
        <f t="shared" si="30"/>
        <v>0</v>
      </c>
      <c r="AI39" s="29">
        <f t="shared" si="31"/>
        <v>0</v>
      </c>
    </row>
    <row r="40" spans="1:35" x14ac:dyDescent="0.3">
      <c r="A40" s="4" t="s">
        <v>26</v>
      </c>
      <c r="B40" s="8" t="s">
        <v>149</v>
      </c>
      <c r="C40" s="8" t="s">
        <v>85</v>
      </c>
      <c r="D40" s="2" t="s">
        <v>150</v>
      </c>
      <c r="E40" s="4" t="s">
        <v>49</v>
      </c>
      <c r="F40" s="6" t="s">
        <v>35</v>
      </c>
      <c r="G40" s="6" t="s">
        <v>27</v>
      </c>
      <c r="H40" s="4" t="s">
        <v>50</v>
      </c>
      <c r="I40" s="6" t="s">
        <v>28</v>
      </c>
      <c r="J40" s="4" t="s">
        <v>51</v>
      </c>
      <c r="K40" s="4" t="s">
        <v>29</v>
      </c>
      <c r="L40" s="4">
        <v>282.60000000000002</v>
      </c>
      <c r="M40" s="24">
        <v>71</v>
      </c>
      <c r="N40" s="25">
        <v>71</v>
      </c>
      <c r="O40" s="24">
        <v>71</v>
      </c>
      <c r="P40" s="25">
        <v>71</v>
      </c>
      <c r="Q40" s="24">
        <v>71</v>
      </c>
      <c r="R40" s="25">
        <v>355</v>
      </c>
      <c r="S40" s="26"/>
      <c r="T40" s="27">
        <f t="shared" si="16"/>
        <v>0</v>
      </c>
      <c r="U40" s="27">
        <f t="shared" si="17"/>
        <v>0</v>
      </c>
      <c r="V40" s="28">
        <f t="shared" si="18"/>
        <v>0</v>
      </c>
      <c r="W40" s="29">
        <f t="shared" si="19"/>
        <v>0</v>
      </c>
      <c r="X40" s="30">
        <f t="shared" si="20"/>
        <v>0</v>
      </c>
      <c r="Y40" s="29">
        <f t="shared" si="21"/>
        <v>0</v>
      </c>
      <c r="Z40" s="28">
        <f t="shared" si="22"/>
        <v>0</v>
      </c>
      <c r="AA40" s="27">
        <f t="shared" si="23"/>
        <v>0</v>
      </c>
      <c r="AB40" s="29">
        <f t="shared" si="24"/>
        <v>0</v>
      </c>
      <c r="AC40" s="30">
        <f t="shared" si="25"/>
        <v>0</v>
      </c>
      <c r="AD40" s="28">
        <f t="shared" si="26"/>
        <v>0</v>
      </c>
      <c r="AE40" s="29">
        <f t="shared" si="27"/>
        <v>0</v>
      </c>
      <c r="AF40" s="28">
        <f t="shared" si="28"/>
        <v>0</v>
      </c>
      <c r="AG40" s="29">
        <f t="shared" si="29"/>
        <v>0</v>
      </c>
      <c r="AH40" s="28">
        <f t="shared" si="30"/>
        <v>0</v>
      </c>
      <c r="AI40" s="29">
        <f t="shared" si="31"/>
        <v>0</v>
      </c>
    </row>
    <row r="41" spans="1:35" x14ac:dyDescent="0.3">
      <c r="A41" s="4" t="s">
        <v>26</v>
      </c>
      <c r="B41" s="8" t="s">
        <v>151</v>
      </c>
      <c r="C41" s="8" t="s">
        <v>66</v>
      </c>
      <c r="D41" s="2" t="s">
        <v>152</v>
      </c>
      <c r="E41" s="4" t="s">
        <v>49</v>
      </c>
      <c r="F41" s="6" t="s">
        <v>35</v>
      </c>
      <c r="G41" s="6" t="s">
        <v>27</v>
      </c>
      <c r="H41" s="4" t="s">
        <v>50</v>
      </c>
      <c r="I41" s="6" t="s">
        <v>28</v>
      </c>
      <c r="J41" s="4" t="s">
        <v>51</v>
      </c>
      <c r="K41" s="4" t="s">
        <v>29</v>
      </c>
      <c r="L41" s="4">
        <v>188.4</v>
      </c>
      <c r="M41" s="24">
        <v>70</v>
      </c>
      <c r="N41" s="25">
        <v>70</v>
      </c>
      <c r="O41" s="24">
        <v>70</v>
      </c>
      <c r="P41" s="25">
        <v>70</v>
      </c>
      <c r="Q41" s="24">
        <v>70</v>
      </c>
      <c r="R41" s="25">
        <v>350</v>
      </c>
      <c r="S41" s="26"/>
      <c r="T41" s="27">
        <f t="shared" si="16"/>
        <v>0</v>
      </c>
      <c r="U41" s="27">
        <f t="shared" si="17"/>
        <v>0</v>
      </c>
      <c r="V41" s="28">
        <f t="shared" si="18"/>
        <v>0</v>
      </c>
      <c r="W41" s="29">
        <f t="shared" si="19"/>
        <v>0</v>
      </c>
      <c r="X41" s="30">
        <f t="shared" si="20"/>
        <v>0</v>
      </c>
      <c r="Y41" s="29">
        <f t="shared" si="21"/>
        <v>0</v>
      </c>
      <c r="Z41" s="28">
        <f t="shared" si="22"/>
        <v>0</v>
      </c>
      <c r="AA41" s="27">
        <f t="shared" si="23"/>
        <v>0</v>
      </c>
      <c r="AB41" s="29">
        <f t="shared" si="24"/>
        <v>0</v>
      </c>
      <c r="AC41" s="30">
        <f t="shared" si="25"/>
        <v>0</v>
      </c>
      <c r="AD41" s="28">
        <f t="shared" si="26"/>
        <v>0</v>
      </c>
      <c r="AE41" s="29">
        <f t="shared" si="27"/>
        <v>0</v>
      </c>
      <c r="AF41" s="28">
        <f t="shared" si="28"/>
        <v>0</v>
      </c>
      <c r="AG41" s="29">
        <f t="shared" si="29"/>
        <v>0</v>
      </c>
      <c r="AH41" s="28">
        <f t="shared" si="30"/>
        <v>0</v>
      </c>
      <c r="AI41" s="29">
        <f t="shared" si="31"/>
        <v>0</v>
      </c>
    </row>
    <row r="42" spans="1:35" x14ac:dyDescent="0.3">
      <c r="A42" s="4" t="s">
        <v>30</v>
      </c>
      <c r="B42" s="8" t="s">
        <v>149</v>
      </c>
      <c r="C42" s="8" t="s">
        <v>85</v>
      </c>
      <c r="D42" s="2" t="s">
        <v>150</v>
      </c>
      <c r="E42" s="4" t="s">
        <v>49</v>
      </c>
      <c r="F42" s="6" t="s">
        <v>35</v>
      </c>
      <c r="G42" s="6" t="s">
        <v>27</v>
      </c>
      <c r="H42" s="4" t="s">
        <v>50</v>
      </c>
      <c r="I42" s="6" t="s">
        <v>28</v>
      </c>
      <c r="J42" s="4" t="s">
        <v>51</v>
      </c>
      <c r="K42" s="4" t="s">
        <v>29</v>
      </c>
      <c r="L42" s="4">
        <v>282.60000000000002</v>
      </c>
      <c r="M42" s="24">
        <v>118.5</v>
      </c>
      <c r="N42" s="25">
        <v>118.5</v>
      </c>
      <c r="O42" s="24"/>
      <c r="P42" s="25"/>
      <c r="Q42" s="24"/>
      <c r="R42" s="25">
        <v>237</v>
      </c>
      <c r="S42" s="26"/>
      <c r="T42" s="27">
        <f t="shared" si="16"/>
        <v>0</v>
      </c>
      <c r="U42" s="27">
        <f t="shared" si="17"/>
        <v>0</v>
      </c>
      <c r="V42" s="28">
        <f t="shared" si="18"/>
        <v>0</v>
      </c>
      <c r="W42" s="29">
        <f t="shared" si="19"/>
        <v>0</v>
      </c>
      <c r="X42" s="30">
        <f t="shared" si="20"/>
        <v>0</v>
      </c>
      <c r="Y42" s="29">
        <f t="shared" si="21"/>
        <v>0</v>
      </c>
      <c r="Z42" s="28">
        <f t="shared" si="22"/>
        <v>0</v>
      </c>
      <c r="AA42" s="27">
        <f t="shared" si="23"/>
        <v>0</v>
      </c>
      <c r="AB42" s="29">
        <f t="shared" si="24"/>
        <v>0</v>
      </c>
      <c r="AC42" s="30">
        <f t="shared" si="25"/>
        <v>0</v>
      </c>
      <c r="AD42" s="28">
        <f t="shared" si="26"/>
        <v>0</v>
      </c>
      <c r="AE42" s="29">
        <f t="shared" si="27"/>
        <v>0</v>
      </c>
      <c r="AF42" s="28">
        <f t="shared" si="28"/>
        <v>0</v>
      </c>
      <c r="AG42" s="29">
        <f t="shared" si="29"/>
        <v>0</v>
      </c>
      <c r="AH42" s="28">
        <f t="shared" si="30"/>
        <v>0</v>
      </c>
      <c r="AI42" s="29">
        <f t="shared" si="31"/>
        <v>0</v>
      </c>
    </row>
    <row r="43" spans="1:35" x14ac:dyDescent="0.3">
      <c r="A43" s="4" t="s">
        <v>30</v>
      </c>
      <c r="B43" s="8" t="s">
        <v>151</v>
      </c>
      <c r="C43" s="8" t="s">
        <v>66</v>
      </c>
      <c r="D43" s="2" t="s">
        <v>152</v>
      </c>
      <c r="E43" s="4" t="s">
        <v>49</v>
      </c>
      <c r="F43" s="6" t="s">
        <v>35</v>
      </c>
      <c r="G43" s="6" t="s">
        <v>27</v>
      </c>
      <c r="H43" s="4" t="s">
        <v>50</v>
      </c>
      <c r="I43" s="6" t="s">
        <v>28</v>
      </c>
      <c r="J43" s="4" t="s">
        <v>51</v>
      </c>
      <c r="K43" s="4" t="s">
        <v>29</v>
      </c>
      <c r="L43" s="4">
        <v>188.4</v>
      </c>
      <c r="M43" s="24">
        <v>35</v>
      </c>
      <c r="N43" s="25">
        <v>35</v>
      </c>
      <c r="O43" s="24"/>
      <c r="P43" s="25"/>
      <c r="Q43" s="24"/>
      <c r="R43" s="25">
        <v>70</v>
      </c>
      <c r="S43" s="26"/>
      <c r="T43" s="27">
        <f t="shared" si="16"/>
        <v>0</v>
      </c>
      <c r="U43" s="27">
        <f t="shared" si="17"/>
        <v>0</v>
      </c>
      <c r="V43" s="28">
        <f t="shared" si="18"/>
        <v>0</v>
      </c>
      <c r="W43" s="29">
        <f t="shared" si="19"/>
        <v>0</v>
      </c>
      <c r="X43" s="30">
        <f t="shared" si="20"/>
        <v>0</v>
      </c>
      <c r="Y43" s="29">
        <f t="shared" si="21"/>
        <v>0</v>
      </c>
      <c r="Z43" s="28">
        <f t="shared" si="22"/>
        <v>0</v>
      </c>
      <c r="AA43" s="27">
        <f t="shared" si="23"/>
        <v>0</v>
      </c>
      <c r="AB43" s="29">
        <f t="shared" si="24"/>
        <v>0</v>
      </c>
      <c r="AC43" s="30">
        <f t="shared" si="25"/>
        <v>0</v>
      </c>
      <c r="AD43" s="28">
        <f t="shared" si="26"/>
        <v>0</v>
      </c>
      <c r="AE43" s="29">
        <f t="shared" si="27"/>
        <v>0</v>
      </c>
      <c r="AF43" s="28">
        <f t="shared" si="28"/>
        <v>0</v>
      </c>
      <c r="AG43" s="29">
        <f t="shared" si="29"/>
        <v>0</v>
      </c>
      <c r="AH43" s="28">
        <f t="shared" si="30"/>
        <v>0</v>
      </c>
      <c r="AI43" s="29">
        <f t="shared" si="31"/>
        <v>0</v>
      </c>
    </row>
    <row r="44" spans="1:35" x14ac:dyDescent="0.3">
      <c r="A44" s="4" t="s">
        <v>26</v>
      </c>
      <c r="B44" s="8" t="s">
        <v>153</v>
      </c>
      <c r="C44" s="8" t="s">
        <v>154</v>
      </c>
      <c r="D44" s="2" t="s">
        <v>155</v>
      </c>
      <c r="E44" s="4" t="s">
        <v>49</v>
      </c>
      <c r="F44" s="6" t="s">
        <v>35</v>
      </c>
      <c r="G44" s="6" t="s">
        <v>36</v>
      </c>
      <c r="H44" s="4" t="s">
        <v>50</v>
      </c>
      <c r="I44" s="6" t="s">
        <v>28</v>
      </c>
      <c r="J44" s="4" t="s">
        <v>51</v>
      </c>
      <c r="K44" s="4" t="s">
        <v>29</v>
      </c>
      <c r="L44" s="4">
        <v>706.5</v>
      </c>
      <c r="M44" s="24">
        <v>21</v>
      </c>
      <c r="N44" s="25">
        <v>21</v>
      </c>
      <c r="O44" s="24">
        <v>21</v>
      </c>
      <c r="P44" s="25">
        <v>21</v>
      </c>
      <c r="Q44" s="24">
        <v>21</v>
      </c>
      <c r="R44" s="25">
        <v>105</v>
      </c>
      <c r="S44" s="26"/>
      <c r="T44" s="27">
        <f t="shared" si="16"/>
        <v>0</v>
      </c>
      <c r="U44" s="27">
        <f t="shared" si="17"/>
        <v>0</v>
      </c>
      <c r="V44" s="28">
        <f t="shared" si="18"/>
        <v>0</v>
      </c>
      <c r="W44" s="29">
        <f t="shared" si="19"/>
        <v>0</v>
      </c>
      <c r="X44" s="30">
        <f t="shared" si="20"/>
        <v>0</v>
      </c>
      <c r="Y44" s="29">
        <f t="shared" si="21"/>
        <v>0</v>
      </c>
      <c r="Z44" s="28">
        <f t="shared" si="22"/>
        <v>0</v>
      </c>
      <c r="AA44" s="27">
        <f t="shared" si="23"/>
        <v>0</v>
      </c>
      <c r="AB44" s="29">
        <f t="shared" si="24"/>
        <v>0</v>
      </c>
      <c r="AC44" s="30">
        <f t="shared" si="25"/>
        <v>0</v>
      </c>
      <c r="AD44" s="28">
        <f t="shared" si="26"/>
        <v>0</v>
      </c>
      <c r="AE44" s="29">
        <f t="shared" si="27"/>
        <v>0</v>
      </c>
      <c r="AF44" s="28">
        <f t="shared" si="28"/>
        <v>0</v>
      </c>
      <c r="AG44" s="29">
        <f t="shared" si="29"/>
        <v>0</v>
      </c>
      <c r="AH44" s="28">
        <f t="shared" si="30"/>
        <v>0</v>
      </c>
      <c r="AI44" s="29">
        <f t="shared" si="31"/>
        <v>0</v>
      </c>
    </row>
    <row r="45" spans="1:35" x14ac:dyDescent="0.3">
      <c r="A45" s="4" t="s">
        <v>26</v>
      </c>
      <c r="B45" s="8" t="s">
        <v>156</v>
      </c>
      <c r="C45" s="8" t="s">
        <v>157</v>
      </c>
      <c r="D45" s="2" t="s">
        <v>158</v>
      </c>
      <c r="E45" s="4" t="s">
        <v>49</v>
      </c>
      <c r="F45" s="6" t="s">
        <v>35</v>
      </c>
      <c r="G45" s="6" t="s">
        <v>27</v>
      </c>
      <c r="H45" s="4" t="s">
        <v>50</v>
      </c>
      <c r="I45" s="6" t="s">
        <v>28</v>
      </c>
      <c r="J45" s="4" t="s">
        <v>51</v>
      </c>
      <c r="K45" s="4" t="s">
        <v>29</v>
      </c>
      <c r="L45" s="4">
        <v>211.95</v>
      </c>
      <c r="M45" s="24">
        <v>10</v>
      </c>
      <c r="N45" s="25">
        <v>10</v>
      </c>
      <c r="O45" s="24">
        <v>20</v>
      </c>
      <c r="P45" s="25">
        <v>10</v>
      </c>
      <c r="Q45" s="24">
        <v>10</v>
      </c>
      <c r="R45" s="25">
        <v>60</v>
      </c>
      <c r="S45" s="26"/>
      <c r="T45" s="27">
        <f t="shared" si="16"/>
        <v>0</v>
      </c>
      <c r="U45" s="27">
        <f t="shared" si="17"/>
        <v>0</v>
      </c>
      <c r="V45" s="28">
        <f t="shared" si="18"/>
        <v>0</v>
      </c>
      <c r="W45" s="29">
        <f t="shared" si="19"/>
        <v>0</v>
      </c>
      <c r="X45" s="30">
        <f t="shared" si="20"/>
        <v>0</v>
      </c>
      <c r="Y45" s="29">
        <f t="shared" si="21"/>
        <v>0</v>
      </c>
      <c r="Z45" s="28">
        <f t="shared" si="22"/>
        <v>0</v>
      </c>
      <c r="AA45" s="27">
        <f t="shared" si="23"/>
        <v>0</v>
      </c>
      <c r="AB45" s="29">
        <f t="shared" si="24"/>
        <v>0</v>
      </c>
      <c r="AC45" s="30">
        <f t="shared" si="25"/>
        <v>0</v>
      </c>
      <c r="AD45" s="28">
        <f t="shared" si="26"/>
        <v>0</v>
      </c>
      <c r="AE45" s="29">
        <f t="shared" si="27"/>
        <v>0</v>
      </c>
      <c r="AF45" s="28">
        <f t="shared" si="28"/>
        <v>0</v>
      </c>
      <c r="AG45" s="29">
        <f t="shared" si="29"/>
        <v>0</v>
      </c>
      <c r="AH45" s="28">
        <f t="shared" si="30"/>
        <v>0</v>
      </c>
      <c r="AI45" s="29">
        <f t="shared" si="31"/>
        <v>0</v>
      </c>
    </row>
    <row r="46" spans="1:35" x14ac:dyDescent="0.3">
      <c r="A46" s="4" t="s">
        <v>26</v>
      </c>
      <c r="B46" s="8" t="s">
        <v>159</v>
      </c>
      <c r="C46" s="8" t="s">
        <v>160</v>
      </c>
      <c r="D46" s="2" t="s">
        <v>161</v>
      </c>
      <c r="E46" s="4" t="s">
        <v>49</v>
      </c>
      <c r="F46" s="6" t="s">
        <v>35</v>
      </c>
      <c r="G46" s="6" t="s">
        <v>162</v>
      </c>
      <c r="H46" s="4" t="s">
        <v>50</v>
      </c>
      <c r="I46" s="6" t="s">
        <v>34</v>
      </c>
      <c r="J46" s="4" t="s">
        <v>51</v>
      </c>
      <c r="K46" s="4" t="s">
        <v>29</v>
      </c>
      <c r="L46" s="4">
        <v>211.95</v>
      </c>
      <c r="M46" s="24">
        <v>75</v>
      </c>
      <c r="N46" s="25">
        <v>96</v>
      </c>
      <c r="O46" s="24">
        <v>105</v>
      </c>
      <c r="P46" s="25">
        <v>105</v>
      </c>
      <c r="Q46" s="24">
        <v>105</v>
      </c>
      <c r="R46" s="25">
        <v>486</v>
      </c>
      <c r="S46" s="26"/>
      <c r="T46" s="27">
        <f t="shared" si="16"/>
        <v>0</v>
      </c>
      <c r="U46" s="27">
        <f t="shared" si="17"/>
        <v>0</v>
      </c>
      <c r="V46" s="28">
        <f t="shared" si="18"/>
        <v>0</v>
      </c>
      <c r="W46" s="29">
        <f t="shared" si="19"/>
        <v>0</v>
      </c>
      <c r="X46" s="30">
        <f t="shared" si="20"/>
        <v>0</v>
      </c>
      <c r="Y46" s="29">
        <f t="shared" si="21"/>
        <v>0</v>
      </c>
      <c r="Z46" s="28">
        <f t="shared" si="22"/>
        <v>0</v>
      </c>
      <c r="AA46" s="27">
        <f t="shared" si="23"/>
        <v>0</v>
      </c>
      <c r="AB46" s="29">
        <f t="shared" si="24"/>
        <v>0</v>
      </c>
      <c r="AC46" s="30">
        <f t="shared" si="25"/>
        <v>0</v>
      </c>
      <c r="AD46" s="28">
        <f t="shared" si="26"/>
        <v>0</v>
      </c>
      <c r="AE46" s="29">
        <f t="shared" si="27"/>
        <v>0</v>
      </c>
      <c r="AF46" s="28">
        <f t="shared" si="28"/>
        <v>0</v>
      </c>
      <c r="AG46" s="29">
        <f t="shared" si="29"/>
        <v>0</v>
      </c>
      <c r="AH46" s="28">
        <f t="shared" si="30"/>
        <v>0</v>
      </c>
      <c r="AI46" s="29">
        <f t="shared" si="31"/>
        <v>0</v>
      </c>
    </row>
    <row r="47" spans="1:35" x14ac:dyDescent="0.3">
      <c r="A47" s="4" t="s">
        <v>26</v>
      </c>
      <c r="B47" s="8" t="s">
        <v>163</v>
      </c>
      <c r="C47" s="8" t="s">
        <v>160</v>
      </c>
      <c r="D47" s="2" t="s">
        <v>164</v>
      </c>
      <c r="E47" s="4" t="s">
        <v>49</v>
      </c>
      <c r="F47" s="6" t="s">
        <v>35</v>
      </c>
      <c r="G47" s="6" t="s">
        <v>165</v>
      </c>
      <c r="H47" s="4" t="s">
        <v>50</v>
      </c>
      <c r="I47" s="6" t="s">
        <v>166</v>
      </c>
      <c r="J47" s="4" t="s">
        <v>51</v>
      </c>
      <c r="K47" s="4" t="s">
        <v>39</v>
      </c>
      <c r="L47" s="4">
        <v>211.95</v>
      </c>
      <c r="M47" s="24">
        <v>75</v>
      </c>
      <c r="N47" s="25">
        <v>95</v>
      </c>
      <c r="O47" s="24">
        <v>105</v>
      </c>
      <c r="P47" s="25">
        <v>105</v>
      </c>
      <c r="Q47" s="24">
        <v>105</v>
      </c>
      <c r="R47" s="25">
        <v>485</v>
      </c>
      <c r="S47" s="26"/>
      <c r="T47" s="27">
        <f t="shared" si="16"/>
        <v>0</v>
      </c>
      <c r="U47" s="27">
        <f t="shared" si="17"/>
        <v>0</v>
      </c>
      <c r="V47" s="28">
        <f t="shared" si="18"/>
        <v>0</v>
      </c>
      <c r="W47" s="29">
        <f t="shared" si="19"/>
        <v>0</v>
      </c>
      <c r="X47" s="30">
        <f t="shared" si="20"/>
        <v>0</v>
      </c>
      <c r="Y47" s="29">
        <f t="shared" si="21"/>
        <v>0</v>
      </c>
      <c r="Z47" s="28">
        <f t="shared" si="22"/>
        <v>0</v>
      </c>
      <c r="AA47" s="27">
        <f t="shared" si="23"/>
        <v>0</v>
      </c>
      <c r="AB47" s="29">
        <f t="shared" si="24"/>
        <v>0</v>
      </c>
      <c r="AC47" s="30">
        <f t="shared" si="25"/>
        <v>0</v>
      </c>
      <c r="AD47" s="28">
        <f t="shared" si="26"/>
        <v>0</v>
      </c>
      <c r="AE47" s="29">
        <f t="shared" si="27"/>
        <v>0</v>
      </c>
      <c r="AF47" s="28">
        <f t="shared" si="28"/>
        <v>0</v>
      </c>
      <c r="AG47" s="29">
        <f t="shared" si="29"/>
        <v>0</v>
      </c>
      <c r="AH47" s="28">
        <f t="shared" si="30"/>
        <v>0</v>
      </c>
      <c r="AI47" s="29">
        <f t="shared" si="31"/>
        <v>0</v>
      </c>
    </row>
    <row r="48" spans="1:35" x14ac:dyDescent="0.3">
      <c r="A48" s="4" t="s">
        <v>26</v>
      </c>
      <c r="B48" s="8" t="s">
        <v>167</v>
      </c>
      <c r="C48" s="8" t="s">
        <v>168</v>
      </c>
      <c r="D48" s="2" t="s">
        <v>169</v>
      </c>
      <c r="E48" s="4" t="s">
        <v>49</v>
      </c>
      <c r="F48" s="6" t="s">
        <v>35</v>
      </c>
      <c r="G48" s="6" t="s">
        <v>27</v>
      </c>
      <c r="H48" s="4" t="s">
        <v>50</v>
      </c>
      <c r="I48" s="6" t="s">
        <v>28</v>
      </c>
      <c r="J48" s="4" t="s">
        <v>51</v>
      </c>
      <c r="K48" s="4" t="s">
        <v>29</v>
      </c>
      <c r="L48" s="4">
        <v>94.24</v>
      </c>
      <c r="M48" s="24">
        <v>82</v>
      </c>
      <c r="N48" s="25">
        <v>82</v>
      </c>
      <c r="O48" s="24">
        <v>82</v>
      </c>
      <c r="P48" s="25">
        <v>82</v>
      </c>
      <c r="Q48" s="24">
        <v>82</v>
      </c>
      <c r="R48" s="25">
        <v>410</v>
      </c>
      <c r="S48" s="26"/>
      <c r="T48" s="27">
        <f t="shared" si="16"/>
        <v>0</v>
      </c>
      <c r="U48" s="27">
        <f t="shared" si="17"/>
        <v>0</v>
      </c>
      <c r="V48" s="28">
        <f t="shared" si="18"/>
        <v>0</v>
      </c>
      <c r="W48" s="29">
        <f t="shared" si="19"/>
        <v>0</v>
      </c>
      <c r="X48" s="30">
        <f t="shared" si="20"/>
        <v>0</v>
      </c>
      <c r="Y48" s="29">
        <f t="shared" si="21"/>
        <v>0</v>
      </c>
      <c r="Z48" s="28">
        <f t="shared" si="22"/>
        <v>0</v>
      </c>
      <c r="AA48" s="27">
        <f t="shared" si="23"/>
        <v>0</v>
      </c>
      <c r="AB48" s="29">
        <f t="shared" si="24"/>
        <v>0</v>
      </c>
      <c r="AC48" s="30">
        <f t="shared" si="25"/>
        <v>0</v>
      </c>
      <c r="AD48" s="28">
        <f t="shared" si="26"/>
        <v>0</v>
      </c>
      <c r="AE48" s="29">
        <f t="shared" si="27"/>
        <v>0</v>
      </c>
      <c r="AF48" s="28">
        <f t="shared" si="28"/>
        <v>0</v>
      </c>
      <c r="AG48" s="29">
        <f t="shared" si="29"/>
        <v>0</v>
      </c>
      <c r="AH48" s="28">
        <f t="shared" si="30"/>
        <v>0</v>
      </c>
      <c r="AI48" s="29">
        <f t="shared" si="31"/>
        <v>0</v>
      </c>
    </row>
    <row r="49" spans="1:35" x14ac:dyDescent="0.3">
      <c r="A49" s="4" t="s">
        <v>26</v>
      </c>
      <c r="B49" s="8" t="s">
        <v>170</v>
      </c>
      <c r="C49" s="8" t="s">
        <v>171</v>
      </c>
      <c r="D49" s="2" t="s">
        <v>172</v>
      </c>
      <c r="E49" s="4" t="s">
        <v>93</v>
      </c>
      <c r="F49" s="6" t="s">
        <v>35</v>
      </c>
      <c r="G49" s="6" t="s">
        <v>173</v>
      </c>
      <c r="H49" s="4" t="s">
        <v>50</v>
      </c>
      <c r="I49" s="6" t="s">
        <v>95</v>
      </c>
      <c r="J49" s="4" t="s">
        <v>51</v>
      </c>
      <c r="K49" s="4" t="s">
        <v>29</v>
      </c>
      <c r="L49" s="4">
        <v>56.02</v>
      </c>
      <c r="M49" s="24">
        <v>60</v>
      </c>
      <c r="N49" s="25">
        <v>77</v>
      </c>
      <c r="O49" s="24">
        <v>85</v>
      </c>
      <c r="P49" s="25">
        <v>85</v>
      </c>
      <c r="Q49" s="24">
        <v>85</v>
      </c>
      <c r="R49" s="25">
        <v>392</v>
      </c>
      <c r="S49" s="26"/>
      <c r="T49" s="27">
        <f t="shared" si="16"/>
        <v>0</v>
      </c>
      <c r="U49" s="27">
        <f t="shared" si="17"/>
        <v>0</v>
      </c>
      <c r="V49" s="28">
        <f t="shared" si="18"/>
        <v>0</v>
      </c>
      <c r="W49" s="29">
        <f t="shared" si="19"/>
        <v>0</v>
      </c>
      <c r="X49" s="30">
        <f t="shared" si="20"/>
        <v>0</v>
      </c>
      <c r="Y49" s="29">
        <f t="shared" si="21"/>
        <v>0</v>
      </c>
      <c r="Z49" s="28">
        <f t="shared" si="22"/>
        <v>0</v>
      </c>
      <c r="AA49" s="27">
        <f t="shared" si="23"/>
        <v>0</v>
      </c>
      <c r="AB49" s="29">
        <f t="shared" si="24"/>
        <v>0</v>
      </c>
      <c r="AC49" s="30">
        <f t="shared" si="25"/>
        <v>0</v>
      </c>
      <c r="AD49" s="28">
        <f t="shared" si="26"/>
        <v>0</v>
      </c>
      <c r="AE49" s="29">
        <f t="shared" si="27"/>
        <v>0</v>
      </c>
      <c r="AF49" s="28">
        <f t="shared" si="28"/>
        <v>0</v>
      </c>
      <c r="AG49" s="29">
        <f t="shared" si="29"/>
        <v>0</v>
      </c>
      <c r="AH49" s="28">
        <f t="shared" si="30"/>
        <v>0</v>
      </c>
      <c r="AI49" s="29">
        <f t="shared" si="31"/>
        <v>0</v>
      </c>
    </row>
    <row r="50" spans="1:35" x14ac:dyDescent="0.3">
      <c r="A50" s="4" t="s">
        <v>26</v>
      </c>
      <c r="B50" s="8" t="s">
        <v>174</v>
      </c>
      <c r="C50" s="8" t="s">
        <v>175</v>
      </c>
      <c r="D50" s="2" t="s">
        <v>176</v>
      </c>
      <c r="E50" s="4" t="s">
        <v>49</v>
      </c>
      <c r="F50" s="6" t="s">
        <v>35</v>
      </c>
      <c r="G50" s="6" t="s">
        <v>36</v>
      </c>
      <c r="H50" s="4" t="s">
        <v>50</v>
      </c>
      <c r="I50" s="6" t="s">
        <v>28</v>
      </c>
      <c r="J50" s="4" t="s">
        <v>51</v>
      </c>
      <c r="K50" s="4" t="s">
        <v>29</v>
      </c>
      <c r="L50" s="4">
        <v>942</v>
      </c>
      <c r="M50" s="24">
        <v>28</v>
      </c>
      <c r="N50" s="25">
        <v>28</v>
      </c>
      <c r="O50" s="24">
        <v>28</v>
      </c>
      <c r="P50" s="25">
        <v>28</v>
      </c>
      <c r="Q50" s="24">
        <v>28</v>
      </c>
      <c r="R50" s="25">
        <v>140</v>
      </c>
      <c r="S50" s="26"/>
      <c r="T50" s="27">
        <f t="shared" si="16"/>
        <v>0</v>
      </c>
      <c r="U50" s="27">
        <f t="shared" si="17"/>
        <v>0</v>
      </c>
      <c r="V50" s="28">
        <f t="shared" si="18"/>
        <v>0</v>
      </c>
      <c r="W50" s="29">
        <f t="shared" si="19"/>
        <v>0</v>
      </c>
      <c r="X50" s="30">
        <f t="shared" si="20"/>
        <v>0</v>
      </c>
      <c r="Y50" s="29">
        <f t="shared" si="21"/>
        <v>0</v>
      </c>
      <c r="Z50" s="28">
        <f t="shared" si="22"/>
        <v>0</v>
      </c>
      <c r="AA50" s="27">
        <f t="shared" si="23"/>
        <v>0</v>
      </c>
      <c r="AB50" s="29">
        <f t="shared" si="24"/>
        <v>0</v>
      </c>
      <c r="AC50" s="30">
        <f t="shared" si="25"/>
        <v>0</v>
      </c>
      <c r="AD50" s="28">
        <f t="shared" si="26"/>
        <v>0</v>
      </c>
      <c r="AE50" s="29">
        <f t="shared" si="27"/>
        <v>0</v>
      </c>
      <c r="AF50" s="28">
        <f t="shared" si="28"/>
        <v>0</v>
      </c>
      <c r="AG50" s="29">
        <f t="shared" si="29"/>
        <v>0</v>
      </c>
      <c r="AH50" s="28">
        <f t="shared" si="30"/>
        <v>0</v>
      </c>
      <c r="AI50" s="29">
        <f t="shared" si="31"/>
        <v>0</v>
      </c>
    </row>
    <row r="51" spans="1:35" x14ac:dyDescent="0.3">
      <c r="A51" s="4" t="s">
        <v>26</v>
      </c>
      <c r="B51" s="8" t="s">
        <v>177</v>
      </c>
      <c r="C51" s="8" t="s">
        <v>178</v>
      </c>
      <c r="D51" s="2" t="s">
        <v>179</v>
      </c>
      <c r="E51" s="4" t="s">
        <v>49</v>
      </c>
      <c r="F51" s="6" t="s">
        <v>35</v>
      </c>
      <c r="G51" s="6" t="s">
        <v>36</v>
      </c>
      <c r="H51" s="4" t="s">
        <v>50</v>
      </c>
      <c r="I51" s="6" t="s">
        <v>28</v>
      </c>
      <c r="J51" s="4" t="s">
        <v>51</v>
      </c>
      <c r="K51" s="4" t="s">
        <v>29</v>
      </c>
      <c r="L51" s="4">
        <v>2433.5</v>
      </c>
      <c r="M51" s="24">
        <v>39</v>
      </c>
      <c r="N51" s="25">
        <v>39</v>
      </c>
      <c r="O51" s="24">
        <v>39</v>
      </c>
      <c r="P51" s="25">
        <v>39</v>
      </c>
      <c r="Q51" s="24">
        <v>39</v>
      </c>
      <c r="R51" s="25">
        <v>195</v>
      </c>
      <c r="S51" s="26"/>
      <c r="T51" s="27">
        <f t="shared" si="16"/>
        <v>0</v>
      </c>
      <c r="U51" s="27">
        <f t="shared" si="17"/>
        <v>0</v>
      </c>
      <c r="V51" s="28">
        <f t="shared" si="18"/>
        <v>0</v>
      </c>
      <c r="W51" s="29">
        <f t="shared" si="19"/>
        <v>0</v>
      </c>
      <c r="X51" s="30">
        <f t="shared" si="20"/>
        <v>0</v>
      </c>
      <c r="Y51" s="29">
        <f t="shared" si="21"/>
        <v>0</v>
      </c>
      <c r="Z51" s="28">
        <f t="shared" si="22"/>
        <v>0</v>
      </c>
      <c r="AA51" s="27">
        <f t="shared" si="23"/>
        <v>0</v>
      </c>
      <c r="AB51" s="29">
        <f t="shared" si="24"/>
        <v>0</v>
      </c>
      <c r="AC51" s="30">
        <f t="shared" si="25"/>
        <v>0</v>
      </c>
      <c r="AD51" s="28">
        <f t="shared" si="26"/>
        <v>0</v>
      </c>
      <c r="AE51" s="29">
        <f t="shared" si="27"/>
        <v>0</v>
      </c>
      <c r="AF51" s="28">
        <f t="shared" si="28"/>
        <v>0</v>
      </c>
      <c r="AG51" s="29">
        <f t="shared" si="29"/>
        <v>0</v>
      </c>
      <c r="AH51" s="28">
        <f t="shared" si="30"/>
        <v>0</v>
      </c>
      <c r="AI51" s="29">
        <f t="shared" si="31"/>
        <v>0</v>
      </c>
    </row>
    <row r="52" spans="1:35" x14ac:dyDescent="0.3">
      <c r="A52" s="4" t="s">
        <v>30</v>
      </c>
      <c r="B52" s="8" t="s">
        <v>180</v>
      </c>
      <c r="C52" s="8" t="s">
        <v>181</v>
      </c>
      <c r="D52" s="2" t="s">
        <v>182</v>
      </c>
      <c r="E52" s="4" t="s">
        <v>49</v>
      </c>
      <c r="F52" s="6" t="s">
        <v>35</v>
      </c>
      <c r="G52" s="6" t="s">
        <v>36</v>
      </c>
      <c r="H52" s="4" t="s">
        <v>50</v>
      </c>
      <c r="I52" s="6" t="s">
        <v>34</v>
      </c>
      <c r="J52" s="4" t="s">
        <v>51</v>
      </c>
      <c r="K52" s="4" t="s">
        <v>29</v>
      </c>
      <c r="L52" s="4">
        <v>141.30000000000001</v>
      </c>
      <c r="M52" s="24">
        <v>1</v>
      </c>
      <c r="N52" s="25">
        <v>1</v>
      </c>
      <c r="O52" s="24"/>
      <c r="P52" s="25"/>
      <c r="Q52" s="24"/>
      <c r="R52" s="25">
        <v>2</v>
      </c>
      <c r="S52" s="26"/>
      <c r="T52" s="27">
        <f t="shared" si="16"/>
        <v>0</v>
      </c>
      <c r="U52" s="27">
        <f t="shared" si="17"/>
        <v>0</v>
      </c>
      <c r="V52" s="28">
        <f t="shared" si="18"/>
        <v>0</v>
      </c>
      <c r="W52" s="29">
        <f t="shared" si="19"/>
        <v>0</v>
      </c>
      <c r="X52" s="30">
        <f t="shared" si="20"/>
        <v>0</v>
      </c>
      <c r="Y52" s="29">
        <f t="shared" si="21"/>
        <v>0</v>
      </c>
      <c r="Z52" s="28">
        <f t="shared" si="22"/>
        <v>0</v>
      </c>
      <c r="AA52" s="27">
        <f t="shared" si="23"/>
        <v>0</v>
      </c>
      <c r="AB52" s="29">
        <f t="shared" si="24"/>
        <v>0</v>
      </c>
      <c r="AC52" s="30">
        <f t="shared" si="25"/>
        <v>0</v>
      </c>
      <c r="AD52" s="28">
        <f t="shared" si="26"/>
        <v>0</v>
      </c>
      <c r="AE52" s="29">
        <f t="shared" si="27"/>
        <v>0</v>
      </c>
      <c r="AF52" s="28">
        <f t="shared" si="28"/>
        <v>0</v>
      </c>
      <c r="AG52" s="29">
        <f t="shared" si="29"/>
        <v>0</v>
      </c>
      <c r="AH52" s="28">
        <f t="shared" si="30"/>
        <v>0</v>
      </c>
      <c r="AI52" s="29">
        <f t="shared" si="31"/>
        <v>0</v>
      </c>
    </row>
    <row r="53" spans="1:35" x14ac:dyDescent="0.3">
      <c r="A53" s="4" t="s">
        <v>30</v>
      </c>
      <c r="B53" s="8" t="s">
        <v>177</v>
      </c>
      <c r="C53" s="8" t="s">
        <v>178</v>
      </c>
      <c r="D53" s="2" t="s">
        <v>179</v>
      </c>
      <c r="E53" s="4" t="s">
        <v>49</v>
      </c>
      <c r="F53" s="6" t="s">
        <v>35</v>
      </c>
      <c r="G53" s="6" t="s">
        <v>36</v>
      </c>
      <c r="H53" s="4" t="s">
        <v>50</v>
      </c>
      <c r="I53" s="6" t="s">
        <v>28</v>
      </c>
      <c r="J53" s="4" t="s">
        <v>51</v>
      </c>
      <c r="K53" s="4" t="s">
        <v>29</v>
      </c>
      <c r="L53" s="4">
        <v>2433.5</v>
      </c>
      <c r="M53" s="24">
        <v>4</v>
      </c>
      <c r="N53" s="25">
        <v>4</v>
      </c>
      <c r="O53" s="24"/>
      <c r="P53" s="25"/>
      <c r="Q53" s="24"/>
      <c r="R53" s="25">
        <v>8</v>
      </c>
      <c r="S53" s="26"/>
      <c r="T53" s="27">
        <f t="shared" si="16"/>
        <v>0</v>
      </c>
      <c r="U53" s="27">
        <f t="shared" si="17"/>
        <v>0</v>
      </c>
      <c r="V53" s="28">
        <f t="shared" si="18"/>
        <v>0</v>
      </c>
      <c r="W53" s="29">
        <f t="shared" si="19"/>
        <v>0</v>
      </c>
      <c r="X53" s="30">
        <f t="shared" si="20"/>
        <v>0</v>
      </c>
      <c r="Y53" s="29">
        <f t="shared" si="21"/>
        <v>0</v>
      </c>
      <c r="Z53" s="28">
        <f t="shared" si="22"/>
        <v>0</v>
      </c>
      <c r="AA53" s="27">
        <f t="shared" si="23"/>
        <v>0</v>
      </c>
      <c r="AB53" s="29">
        <f t="shared" si="24"/>
        <v>0</v>
      </c>
      <c r="AC53" s="30">
        <f t="shared" si="25"/>
        <v>0</v>
      </c>
      <c r="AD53" s="28">
        <f t="shared" si="26"/>
        <v>0</v>
      </c>
      <c r="AE53" s="29">
        <f t="shared" si="27"/>
        <v>0</v>
      </c>
      <c r="AF53" s="28">
        <f t="shared" si="28"/>
        <v>0</v>
      </c>
      <c r="AG53" s="29">
        <f t="shared" si="29"/>
        <v>0</v>
      </c>
      <c r="AH53" s="28">
        <f t="shared" si="30"/>
        <v>0</v>
      </c>
      <c r="AI53" s="29">
        <f t="shared" si="31"/>
        <v>0</v>
      </c>
    </row>
    <row r="54" spans="1:35" x14ac:dyDescent="0.3">
      <c r="A54" s="4" t="s">
        <v>26</v>
      </c>
      <c r="B54" s="8" t="s">
        <v>183</v>
      </c>
      <c r="C54" s="8" t="s">
        <v>66</v>
      </c>
      <c r="D54" s="2" t="s">
        <v>152</v>
      </c>
      <c r="E54" s="4" t="s">
        <v>49</v>
      </c>
      <c r="F54" s="6" t="s">
        <v>35</v>
      </c>
      <c r="G54" s="6" t="s">
        <v>27</v>
      </c>
      <c r="H54" s="4" t="s">
        <v>50</v>
      </c>
      <c r="I54" s="6" t="s">
        <v>28</v>
      </c>
      <c r="J54" s="4" t="s">
        <v>51</v>
      </c>
      <c r="K54" s="4" t="s">
        <v>29</v>
      </c>
      <c r="L54" s="4">
        <v>188.4</v>
      </c>
      <c r="M54" s="24">
        <v>4</v>
      </c>
      <c r="N54" s="25">
        <v>0</v>
      </c>
      <c r="O54" s="24">
        <v>4</v>
      </c>
      <c r="P54" s="25">
        <v>4</v>
      </c>
      <c r="Q54" s="24">
        <v>4</v>
      </c>
      <c r="R54" s="25">
        <v>16</v>
      </c>
      <c r="S54" s="26"/>
      <c r="T54" s="27">
        <f t="shared" si="16"/>
        <v>0</v>
      </c>
      <c r="U54" s="27">
        <f t="shared" si="17"/>
        <v>0</v>
      </c>
      <c r="V54" s="28">
        <f t="shared" si="18"/>
        <v>0</v>
      </c>
      <c r="W54" s="29">
        <f t="shared" si="19"/>
        <v>0</v>
      </c>
      <c r="X54" s="30">
        <f t="shared" si="20"/>
        <v>0</v>
      </c>
      <c r="Y54" s="29">
        <f t="shared" si="21"/>
        <v>0</v>
      </c>
      <c r="Z54" s="28">
        <f t="shared" si="22"/>
        <v>0</v>
      </c>
      <c r="AA54" s="27">
        <f t="shared" si="23"/>
        <v>0</v>
      </c>
      <c r="AB54" s="29">
        <f t="shared" si="24"/>
        <v>0</v>
      </c>
      <c r="AC54" s="30">
        <f t="shared" si="25"/>
        <v>0</v>
      </c>
      <c r="AD54" s="28">
        <f t="shared" si="26"/>
        <v>0</v>
      </c>
      <c r="AE54" s="29">
        <f t="shared" si="27"/>
        <v>0</v>
      </c>
      <c r="AF54" s="28">
        <f t="shared" si="28"/>
        <v>0</v>
      </c>
      <c r="AG54" s="29">
        <f t="shared" si="29"/>
        <v>0</v>
      </c>
      <c r="AH54" s="28">
        <f t="shared" si="30"/>
        <v>0</v>
      </c>
      <c r="AI54" s="29">
        <f t="shared" si="31"/>
        <v>0</v>
      </c>
    </row>
    <row r="55" spans="1:35" x14ac:dyDescent="0.3">
      <c r="A55" s="4" t="s">
        <v>26</v>
      </c>
      <c r="B55" s="8" t="s">
        <v>184</v>
      </c>
      <c r="C55" s="8" t="s">
        <v>120</v>
      </c>
      <c r="D55" s="2" t="s">
        <v>185</v>
      </c>
      <c r="E55" s="4" t="s">
        <v>49</v>
      </c>
      <c r="F55" s="6" t="s">
        <v>35</v>
      </c>
      <c r="G55" s="6" t="s">
        <v>27</v>
      </c>
      <c r="H55" s="4" t="s">
        <v>50</v>
      </c>
      <c r="I55" s="6" t="s">
        <v>28</v>
      </c>
      <c r="J55" s="4" t="s">
        <v>51</v>
      </c>
      <c r="K55" s="4" t="s">
        <v>29</v>
      </c>
      <c r="L55" s="4">
        <v>376.8</v>
      </c>
      <c r="M55" s="24">
        <v>210</v>
      </c>
      <c r="N55" s="25">
        <v>83</v>
      </c>
      <c r="O55" s="24">
        <v>210</v>
      </c>
      <c r="P55" s="25">
        <v>210</v>
      </c>
      <c r="Q55" s="24">
        <v>210</v>
      </c>
      <c r="R55" s="25">
        <v>923</v>
      </c>
      <c r="S55" s="26"/>
      <c r="T55" s="27">
        <f t="shared" si="16"/>
        <v>0</v>
      </c>
      <c r="U55" s="27">
        <f t="shared" si="17"/>
        <v>0</v>
      </c>
      <c r="V55" s="28">
        <f t="shared" si="18"/>
        <v>0</v>
      </c>
      <c r="W55" s="29">
        <f t="shared" si="19"/>
        <v>0</v>
      </c>
      <c r="X55" s="30">
        <f t="shared" si="20"/>
        <v>0</v>
      </c>
      <c r="Y55" s="29">
        <f t="shared" si="21"/>
        <v>0</v>
      </c>
      <c r="Z55" s="28">
        <f t="shared" si="22"/>
        <v>0</v>
      </c>
      <c r="AA55" s="27">
        <f t="shared" si="23"/>
        <v>0</v>
      </c>
      <c r="AB55" s="29">
        <f t="shared" si="24"/>
        <v>0</v>
      </c>
      <c r="AC55" s="30">
        <f t="shared" si="25"/>
        <v>0</v>
      </c>
      <c r="AD55" s="28">
        <f t="shared" si="26"/>
        <v>0</v>
      </c>
      <c r="AE55" s="29">
        <f t="shared" si="27"/>
        <v>0</v>
      </c>
      <c r="AF55" s="28">
        <f t="shared" si="28"/>
        <v>0</v>
      </c>
      <c r="AG55" s="29">
        <f t="shared" si="29"/>
        <v>0</v>
      </c>
      <c r="AH55" s="28">
        <f t="shared" si="30"/>
        <v>0</v>
      </c>
      <c r="AI55" s="29">
        <f t="shared" si="31"/>
        <v>0</v>
      </c>
    </row>
    <row r="56" spans="1:35" x14ac:dyDescent="0.3">
      <c r="A56" s="4" t="s">
        <v>26</v>
      </c>
      <c r="B56" s="8" t="s">
        <v>186</v>
      </c>
      <c r="C56" s="8" t="s">
        <v>187</v>
      </c>
      <c r="D56" s="2" t="s">
        <v>188</v>
      </c>
      <c r="E56" s="4" t="s">
        <v>49</v>
      </c>
      <c r="F56" s="6" t="s">
        <v>35</v>
      </c>
      <c r="G56" s="6" t="s">
        <v>27</v>
      </c>
      <c r="H56" s="4" t="s">
        <v>50</v>
      </c>
      <c r="I56" s="6" t="s">
        <v>28</v>
      </c>
      <c r="J56" s="4" t="s">
        <v>51</v>
      </c>
      <c r="K56" s="4" t="s">
        <v>29</v>
      </c>
      <c r="L56" s="4">
        <v>282.60000000000002</v>
      </c>
      <c r="M56" s="24">
        <v>20</v>
      </c>
      <c r="N56" s="25">
        <v>20</v>
      </c>
      <c r="O56" s="24">
        <v>20</v>
      </c>
      <c r="P56" s="25">
        <v>20</v>
      </c>
      <c r="Q56" s="24">
        <v>20</v>
      </c>
      <c r="R56" s="25">
        <v>100</v>
      </c>
      <c r="S56" s="26"/>
      <c r="T56" s="27">
        <f t="shared" si="16"/>
        <v>0</v>
      </c>
      <c r="U56" s="27">
        <f t="shared" si="17"/>
        <v>0</v>
      </c>
      <c r="V56" s="28">
        <f t="shared" si="18"/>
        <v>0</v>
      </c>
      <c r="W56" s="29">
        <f t="shared" si="19"/>
        <v>0</v>
      </c>
      <c r="X56" s="30">
        <f t="shared" si="20"/>
        <v>0</v>
      </c>
      <c r="Y56" s="29">
        <f t="shared" si="21"/>
        <v>0</v>
      </c>
      <c r="Z56" s="28">
        <f t="shared" si="22"/>
        <v>0</v>
      </c>
      <c r="AA56" s="27">
        <f t="shared" si="23"/>
        <v>0</v>
      </c>
      <c r="AB56" s="29">
        <f t="shared" si="24"/>
        <v>0</v>
      </c>
      <c r="AC56" s="30">
        <f t="shared" si="25"/>
        <v>0</v>
      </c>
      <c r="AD56" s="28">
        <f t="shared" si="26"/>
        <v>0</v>
      </c>
      <c r="AE56" s="29">
        <f t="shared" si="27"/>
        <v>0</v>
      </c>
      <c r="AF56" s="28">
        <f t="shared" si="28"/>
        <v>0</v>
      </c>
      <c r="AG56" s="29">
        <f t="shared" si="29"/>
        <v>0</v>
      </c>
      <c r="AH56" s="28">
        <f t="shared" si="30"/>
        <v>0</v>
      </c>
      <c r="AI56" s="29">
        <f t="shared" si="31"/>
        <v>0</v>
      </c>
    </row>
    <row r="57" spans="1:35" x14ac:dyDescent="0.3">
      <c r="A57" s="4" t="s">
        <v>26</v>
      </c>
      <c r="B57" s="8" t="s">
        <v>189</v>
      </c>
      <c r="C57" s="8" t="s">
        <v>190</v>
      </c>
      <c r="D57" s="2" t="s">
        <v>191</v>
      </c>
      <c r="E57" s="4" t="s">
        <v>49</v>
      </c>
      <c r="F57" s="6" t="s">
        <v>35</v>
      </c>
      <c r="G57" s="6" t="s">
        <v>27</v>
      </c>
      <c r="H57" s="4" t="s">
        <v>50</v>
      </c>
      <c r="I57" s="6" t="s">
        <v>28</v>
      </c>
      <c r="J57" s="4" t="s">
        <v>51</v>
      </c>
      <c r="K57" s="4" t="s">
        <v>29</v>
      </c>
      <c r="L57" s="4">
        <v>254.34</v>
      </c>
      <c r="M57" s="24">
        <v>31</v>
      </c>
      <c r="N57" s="25">
        <v>31</v>
      </c>
      <c r="O57" s="24">
        <v>31</v>
      </c>
      <c r="P57" s="25">
        <v>31</v>
      </c>
      <c r="Q57" s="24">
        <v>31</v>
      </c>
      <c r="R57" s="25">
        <v>155</v>
      </c>
      <c r="S57" s="26"/>
      <c r="T57" s="27">
        <f t="shared" si="16"/>
        <v>0</v>
      </c>
      <c r="U57" s="27">
        <f t="shared" si="17"/>
        <v>0</v>
      </c>
      <c r="V57" s="28">
        <f t="shared" si="18"/>
        <v>0</v>
      </c>
      <c r="W57" s="29">
        <f t="shared" si="19"/>
        <v>0</v>
      </c>
      <c r="X57" s="30">
        <f t="shared" si="20"/>
        <v>0</v>
      </c>
      <c r="Y57" s="29">
        <f t="shared" si="21"/>
        <v>0</v>
      </c>
      <c r="Z57" s="28">
        <f t="shared" si="22"/>
        <v>0</v>
      </c>
      <c r="AA57" s="27">
        <f t="shared" si="23"/>
        <v>0</v>
      </c>
      <c r="AB57" s="29">
        <f t="shared" si="24"/>
        <v>0</v>
      </c>
      <c r="AC57" s="30">
        <f t="shared" si="25"/>
        <v>0</v>
      </c>
      <c r="AD57" s="28">
        <f t="shared" si="26"/>
        <v>0</v>
      </c>
      <c r="AE57" s="29">
        <f t="shared" si="27"/>
        <v>0</v>
      </c>
      <c r="AF57" s="28">
        <f t="shared" si="28"/>
        <v>0</v>
      </c>
      <c r="AG57" s="29">
        <f t="shared" si="29"/>
        <v>0</v>
      </c>
      <c r="AH57" s="28">
        <f t="shared" si="30"/>
        <v>0</v>
      </c>
      <c r="AI57" s="29">
        <f t="shared" si="31"/>
        <v>0</v>
      </c>
    </row>
    <row r="58" spans="1:35" x14ac:dyDescent="0.3">
      <c r="A58" s="4" t="s">
        <v>26</v>
      </c>
      <c r="B58" s="8" t="s">
        <v>192</v>
      </c>
      <c r="C58" s="8" t="s">
        <v>100</v>
      </c>
      <c r="D58" s="2" t="s">
        <v>193</v>
      </c>
      <c r="E58" s="4" t="s">
        <v>93</v>
      </c>
      <c r="F58" s="6" t="s">
        <v>35</v>
      </c>
      <c r="G58" s="6" t="s">
        <v>27</v>
      </c>
      <c r="H58" s="4" t="s">
        <v>50</v>
      </c>
      <c r="I58" s="6" t="s">
        <v>28</v>
      </c>
      <c r="J58" s="4" t="s">
        <v>51</v>
      </c>
      <c r="K58" s="4" t="s">
        <v>29</v>
      </c>
      <c r="L58" s="4">
        <v>36.6</v>
      </c>
      <c r="M58" s="24">
        <v>742</v>
      </c>
      <c r="N58" s="25">
        <v>742</v>
      </c>
      <c r="O58" s="24">
        <v>742</v>
      </c>
      <c r="P58" s="25">
        <v>742</v>
      </c>
      <c r="Q58" s="24">
        <v>742</v>
      </c>
      <c r="R58" s="25">
        <v>3710</v>
      </c>
      <c r="S58" s="26"/>
      <c r="T58" s="27">
        <f t="shared" si="16"/>
        <v>0</v>
      </c>
      <c r="U58" s="27">
        <f t="shared" si="17"/>
        <v>0</v>
      </c>
      <c r="V58" s="28">
        <f t="shared" si="18"/>
        <v>0</v>
      </c>
      <c r="W58" s="29">
        <f t="shared" si="19"/>
        <v>0</v>
      </c>
      <c r="X58" s="30">
        <f t="shared" si="20"/>
        <v>0</v>
      </c>
      <c r="Y58" s="29">
        <f t="shared" si="21"/>
        <v>0</v>
      </c>
      <c r="Z58" s="28">
        <f t="shared" si="22"/>
        <v>0</v>
      </c>
      <c r="AA58" s="27">
        <f t="shared" si="23"/>
        <v>0</v>
      </c>
      <c r="AB58" s="29">
        <f t="shared" si="24"/>
        <v>0</v>
      </c>
      <c r="AC58" s="30">
        <f t="shared" si="25"/>
        <v>0</v>
      </c>
      <c r="AD58" s="28">
        <f t="shared" si="26"/>
        <v>0</v>
      </c>
      <c r="AE58" s="29">
        <f t="shared" si="27"/>
        <v>0</v>
      </c>
      <c r="AF58" s="28">
        <f t="shared" si="28"/>
        <v>0</v>
      </c>
      <c r="AG58" s="29">
        <f t="shared" si="29"/>
        <v>0</v>
      </c>
      <c r="AH58" s="28">
        <f t="shared" si="30"/>
        <v>0</v>
      </c>
      <c r="AI58" s="29">
        <f t="shared" si="31"/>
        <v>0</v>
      </c>
    </row>
    <row r="59" spans="1:35" x14ac:dyDescent="0.3">
      <c r="A59" s="4" t="s">
        <v>30</v>
      </c>
      <c r="B59" s="8" t="s">
        <v>192</v>
      </c>
      <c r="C59" s="8" t="s">
        <v>100</v>
      </c>
      <c r="D59" s="2" t="s">
        <v>193</v>
      </c>
      <c r="E59" s="4" t="s">
        <v>93</v>
      </c>
      <c r="F59" s="6" t="s">
        <v>35</v>
      </c>
      <c r="G59" s="6" t="s">
        <v>27</v>
      </c>
      <c r="H59" s="4" t="s">
        <v>50</v>
      </c>
      <c r="I59" s="6" t="s">
        <v>28</v>
      </c>
      <c r="J59" s="4" t="s">
        <v>51</v>
      </c>
      <c r="K59" s="4" t="s">
        <v>29</v>
      </c>
      <c r="L59" s="4">
        <v>36.6</v>
      </c>
      <c r="M59" s="24">
        <v>1</v>
      </c>
      <c r="N59" s="25">
        <v>1</v>
      </c>
      <c r="O59" s="24"/>
      <c r="P59" s="25"/>
      <c r="Q59" s="24"/>
      <c r="R59" s="25">
        <v>2</v>
      </c>
      <c r="S59" s="26"/>
      <c r="T59" s="27">
        <f t="shared" si="16"/>
        <v>0</v>
      </c>
      <c r="U59" s="27">
        <f t="shared" si="17"/>
        <v>0</v>
      </c>
      <c r="V59" s="28">
        <f t="shared" si="18"/>
        <v>0</v>
      </c>
      <c r="W59" s="29">
        <f t="shared" si="19"/>
        <v>0</v>
      </c>
      <c r="X59" s="30">
        <f t="shared" si="20"/>
        <v>0</v>
      </c>
      <c r="Y59" s="29">
        <f t="shared" si="21"/>
        <v>0</v>
      </c>
      <c r="Z59" s="28">
        <f t="shared" si="22"/>
        <v>0</v>
      </c>
      <c r="AA59" s="27">
        <f t="shared" si="23"/>
        <v>0</v>
      </c>
      <c r="AB59" s="29">
        <f t="shared" si="24"/>
        <v>0</v>
      </c>
      <c r="AC59" s="30">
        <f t="shared" si="25"/>
        <v>0</v>
      </c>
      <c r="AD59" s="28">
        <f t="shared" si="26"/>
        <v>0</v>
      </c>
      <c r="AE59" s="29">
        <f t="shared" si="27"/>
        <v>0</v>
      </c>
      <c r="AF59" s="28">
        <f t="shared" si="28"/>
        <v>0</v>
      </c>
      <c r="AG59" s="29">
        <f t="shared" si="29"/>
        <v>0</v>
      </c>
      <c r="AH59" s="28">
        <f t="shared" si="30"/>
        <v>0</v>
      </c>
      <c r="AI59" s="29">
        <f t="shared" si="31"/>
        <v>0</v>
      </c>
    </row>
    <row r="60" spans="1:35" x14ac:dyDescent="0.3">
      <c r="A60" s="4" t="s">
        <v>26</v>
      </c>
      <c r="B60" s="8" t="s">
        <v>194</v>
      </c>
      <c r="C60" s="8" t="s">
        <v>195</v>
      </c>
      <c r="D60" s="2" t="s">
        <v>196</v>
      </c>
      <c r="E60" s="4" t="s">
        <v>49</v>
      </c>
      <c r="F60" s="6" t="s">
        <v>35</v>
      </c>
      <c r="G60" s="6" t="s">
        <v>55</v>
      </c>
      <c r="H60" s="4" t="s">
        <v>50</v>
      </c>
      <c r="I60" s="6" t="s">
        <v>37</v>
      </c>
      <c r="J60" s="4" t="s">
        <v>51</v>
      </c>
      <c r="K60" s="4" t="s">
        <v>29</v>
      </c>
      <c r="L60" s="4">
        <v>1695.6</v>
      </c>
      <c r="M60" s="24">
        <v>320</v>
      </c>
      <c r="N60" s="25">
        <v>0</v>
      </c>
      <c r="O60" s="24">
        <v>0</v>
      </c>
      <c r="P60" s="25">
        <v>0</v>
      </c>
      <c r="Q60" s="24">
        <v>0</v>
      </c>
      <c r="R60" s="25">
        <v>320</v>
      </c>
      <c r="S60" s="26"/>
      <c r="T60" s="27">
        <f t="shared" si="16"/>
        <v>0</v>
      </c>
      <c r="U60" s="27">
        <f t="shared" si="17"/>
        <v>0</v>
      </c>
      <c r="V60" s="28">
        <f t="shared" si="18"/>
        <v>0</v>
      </c>
      <c r="W60" s="29">
        <f t="shared" si="19"/>
        <v>0</v>
      </c>
      <c r="X60" s="30">
        <f t="shared" si="20"/>
        <v>0</v>
      </c>
      <c r="Y60" s="29">
        <f t="shared" si="21"/>
        <v>0</v>
      </c>
      <c r="Z60" s="28">
        <f t="shared" si="22"/>
        <v>0</v>
      </c>
      <c r="AA60" s="27">
        <f t="shared" si="23"/>
        <v>0</v>
      </c>
      <c r="AB60" s="29">
        <f t="shared" si="24"/>
        <v>0</v>
      </c>
      <c r="AC60" s="30">
        <f t="shared" si="25"/>
        <v>0</v>
      </c>
      <c r="AD60" s="28">
        <f t="shared" si="26"/>
        <v>0</v>
      </c>
      <c r="AE60" s="29">
        <f t="shared" si="27"/>
        <v>0</v>
      </c>
      <c r="AF60" s="28">
        <f t="shared" si="28"/>
        <v>0</v>
      </c>
      <c r="AG60" s="29">
        <f t="shared" si="29"/>
        <v>0</v>
      </c>
      <c r="AH60" s="28">
        <f t="shared" si="30"/>
        <v>0</v>
      </c>
      <c r="AI60" s="29">
        <f t="shared" si="31"/>
        <v>0</v>
      </c>
    </row>
    <row r="61" spans="1:35" x14ac:dyDescent="0.3">
      <c r="A61" s="4" t="s">
        <v>26</v>
      </c>
      <c r="B61" s="8" t="s">
        <v>197</v>
      </c>
      <c r="C61" s="8" t="s">
        <v>198</v>
      </c>
      <c r="D61" s="2" t="s">
        <v>199</v>
      </c>
      <c r="E61" s="4" t="s">
        <v>49</v>
      </c>
      <c r="F61" s="6" t="s">
        <v>35</v>
      </c>
      <c r="G61" s="6" t="s">
        <v>200</v>
      </c>
      <c r="H61" s="4" t="s">
        <v>50</v>
      </c>
      <c r="I61" s="6" t="s">
        <v>28</v>
      </c>
      <c r="J61" s="4" t="s">
        <v>51</v>
      </c>
      <c r="K61" s="4" t="s">
        <v>29</v>
      </c>
      <c r="L61" s="4">
        <v>1281.1199999999999</v>
      </c>
      <c r="M61" s="24">
        <v>300</v>
      </c>
      <c r="N61" s="25">
        <v>100</v>
      </c>
      <c r="O61" s="24">
        <v>102</v>
      </c>
      <c r="P61" s="25">
        <v>300</v>
      </c>
      <c r="Q61" s="24">
        <v>100</v>
      </c>
      <c r="R61" s="25">
        <v>902</v>
      </c>
      <c r="S61" s="26"/>
      <c r="T61" s="27">
        <f t="shared" si="16"/>
        <v>0</v>
      </c>
      <c r="U61" s="27">
        <f t="shared" si="17"/>
        <v>0</v>
      </c>
      <c r="V61" s="28">
        <f t="shared" si="18"/>
        <v>0</v>
      </c>
      <c r="W61" s="29">
        <f t="shared" si="19"/>
        <v>0</v>
      </c>
      <c r="X61" s="30">
        <f t="shared" si="20"/>
        <v>0</v>
      </c>
      <c r="Y61" s="29">
        <f t="shared" si="21"/>
        <v>0</v>
      </c>
      <c r="Z61" s="28">
        <f t="shared" si="22"/>
        <v>0</v>
      </c>
      <c r="AA61" s="27">
        <f t="shared" si="23"/>
        <v>0</v>
      </c>
      <c r="AB61" s="29">
        <f t="shared" si="24"/>
        <v>0</v>
      </c>
      <c r="AC61" s="30">
        <f t="shared" si="25"/>
        <v>0</v>
      </c>
      <c r="AD61" s="28">
        <f t="shared" si="26"/>
        <v>0</v>
      </c>
      <c r="AE61" s="29">
        <f t="shared" si="27"/>
        <v>0</v>
      </c>
      <c r="AF61" s="28">
        <f t="shared" si="28"/>
        <v>0</v>
      </c>
      <c r="AG61" s="29">
        <f t="shared" si="29"/>
        <v>0</v>
      </c>
      <c r="AH61" s="28">
        <f t="shared" si="30"/>
        <v>0</v>
      </c>
      <c r="AI61" s="29">
        <f t="shared" si="31"/>
        <v>0</v>
      </c>
    </row>
    <row r="62" spans="1:35" x14ac:dyDescent="0.3">
      <c r="A62" s="4" t="s">
        <v>26</v>
      </c>
      <c r="B62" s="8" t="s">
        <v>201</v>
      </c>
      <c r="C62" s="8" t="s">
        <v>202</v>
      </c>
      <c r="D62" s="2" t="s">
        <v>203</v>
      </c>
      <c r="E62" s="4" t="s">
        <v>49</v>
      </c>
      <c r="F62" s="6" t="s">
        <v>35</v>
      </c>
      <c r="G62" s="6" t="s">
        <v>27</v>
      </c>
      <c r="H62" s="4" t="s">
        <v>50</v>
      </c>
      <c r="I62" s="6" t="s">
        <v>28</v>
      </c>
      <c r="J62" s="4" t="s">
        <v>51</v>
      </c>
      <c r="K62" s="4" t="s">
        <v>29</v>
      </c>
      <c r="L62" s="4">
        <v>749.52</v>
      </c>
      <c r="M62" s="24">
        <v>336</v>
      </c>
      <c r="N62" s="25">
        <v>336</v>
      </c>
      <c r="O62" s="24">
        <v>336</v>
      </c>
      <c r="P62" s="25">
        <v>336</v>
      </c>
      <c r="Q62" s="24">
        <v>336</v>
      </c>
      <c r="R62" s="25">
        <v>1680</v>
      </c>
      <c r="S62" s="26"/>
      <c r="T62" s="27">
        <f t="shared" si="16"/>
        <v>0</v>
      </c>
      <c r="U62" s="27">
        <f t="shared" si="17"/>
        <v>0</v>
      </c>
      <c r="V62" s="28">
        <f t="shared" si="18"/>
        <v>0</v>
      </c>
      <c r="W62" s="29">
        <f t="shared" si="19"/>
        <v>0</v>
      </c>
      <c r="X62" s="30">
        <f t="shared" si="20"/>
        <v>0</v>
      </c>
      <c r="Y62" s="29">
        <f t="shared" si="21"/>
        <v>0</v>
      </c>
      <c r="Z62" s="28">
        <f t="shared" si="22"/>
        <v>0</v>
      </c>
      <c r="AA62" s="27">
        <f t="shared" si="23"/>
        <v>0</v>
      </c>
      <c r="AB62" s="29">
        <f t="shared" si="24"/>
        <v>0</v>
      </c>
      <c r="AC62" s="30">
        <f t="shared" si="25"/>
        <v>0</v>
      </c>
      <c r="AD62" s="28">
        <f t="shared" si="26"/>
        <v>0</v>
      </c>
      <c r="AE62" s="29">
        <f t="shared" si="27"/>
        <v>0</v>
      </c>
      <c r="AF62" s="28">
        <f t="shared" si="28"/>
        <v>0</v>
      </c>
      <c r="AG62" s="29">
        <f t="shared" si="29"/>
        <v>0</v>
      </c>
      <c r="AH62" s="28">
        <f t="shared" si="30"/>
        <v>0</v>
      </c>
      <c r="AI62" s="29">
        <f t="shared" si="31"/>
        <v>0</v>
      </c>
    </row>
    <row r="63" spans="1:35" x14ac:dyDescent="0.3">
      <c r="A63" s="4" t="s">
        <v>26</v>
      </c>
      <c r="B63" s="8" t="s">
        <v>204</v>
      </c>
      <c r="C63" s="8" t="s">
        <v>205</v>
      </c>
      <c r="D63" s="2" t="s">
        <v>206</v>
      </c>
      <c r="E63" s="4" t="s">
        <v>49</v>
      </c>
      <c r="F63" s="6" t="s">
        <v>35</v>
      </c>
      <c r="G63" s="6" t="s">
        <v>207</v>
      </c>
      <c r="H63" s="4" t="s">
        <v>50</v>
      </c>
      <c r="I63" s="6" t="s">
        <v>28</v>
      </c>
      <c r="J63" s="4" t="s">
        <v>51</v>
      </c>
      <c r="K63" s="4" t="s">
        <v>29</v>
      </c>
      <c r="L63" s="4">
        <v>2260.8000000000002</v>
      </c>
      <c r="M63" s="24">
        <v>4</v>
      </c>
      <c r="N63" s="25">
        <v>4</v>
      </c>
      <c r="O63" s="24">
        <v>4</v>
      </c>
      <c r="P63" s="25">
        <v>4</v>
      </c>
      <c r="Q63" s="24">
        <v>4</v>
      </c>
      <c r="R63" s="25">
        <v>20</v>
      </c>
      <c r="S63" s="26"/>
      <c r="T63" s="27">
        <f t="shared" si="16"/>
        <v>0</v>
      </c>
      <c r="U63" s="27">
        <f t="shared" si="17"/>
        <v>0</v>
      </c>
      <c r="V63" s="28">
        <f t="shared" si="18"/>
        <v>0</v>
      </c>
      <c r="W63" s="29">
        <f t="shared" si="19"/>
        <v>0</v>
      </c>
      <c r="X63" s="30">
        <f t="shared" si="20"/>
        <v>0</v>
      </c>
      <c r="Y63" s="29">
        <f t="shared" si="21"/>
        <v>0</v>
      </c>
      <c r="Z63" s="28">
        <f t="shared" si="22"/>
        <v>0</v>
      </c>
      <c r="AA63" s="27">
        <f t="shared" si="23"/>
        <v>0</v>
      </c>
      <c r="AB63" s="29">
        <f t="shared" si="24"/>
        <v>0</v>
      </c>
      <c r="AC63" s="30">
        <f t="shared" si="25"/>
        <v>0</v>
      </c>
      <c r="AD63" s="28">
        <f t="shared" si="26"/>
        <v>0</v>
      </c>
      <c r="AE63" s="29">
        <f t="shared" si="27"/>
        <v>0</v>
      </c>
      <c r="AF63" s="28">
        <f t="shared" si="28"/>
        <v>0</v>
      </c>
      <c r="AG63" s="29">
        <f t="shared" si="29"/>
        <v>0</v>
      </c>
      <c r="AH63" s="28">
        <f t="shared" si="30"/>
        <v>0</v>
      </c>
      <c r="AI63" s="29">
        <f t="shared" si="31"/>
        <v>0</v>
      </c>
    </row>
    <row r="64" spans="1:35" x14ac:dyDescent="0.3">
      <c r="A64" s="4" t="s">
        <v>26</v>
      </c>
      <c r="B64" s="8" t="s">
        <v>208</v>
      </c>
      <c r="C64" s="8" t="s">
        <v>209</v>
      </c>
      <c r="D64" s="2" t="s">
        <v>210</v>
      </c>
      <c r="E64" s="4" t="s">
        <v>49</v>
      </c>
      <c r="F64" s="6" t="s">
        <v>35</v>
      </c>
      <c r="G64" s="6" t="s">
        <v>165</v>
      </c>
      <c r="H64" s="4" t="s">
        <v>50</v>
      </c>
      <c r="I64" s="6" t="s">
        <v>166</v>
      </c>
      <c r="J64" s="4" t="s">
        <v>51</v>
      </c>
      <c r="K64" s="4" t="s">
        <v>39</v>
      </c>
      <c r="L64" s="4">
        <v>735.94</v>
      </c>
      <c r="M64" s="24">
        <v>60</v>
      </c>
      <c r="N64" s="25">
        <v>77</v>
      </c>
      <c r="O64" s="24">
        <v>85</v>
      </c>
      <c r="P64" s="25">
        <v>85</v>
      </c>
      <c r="Q64" s="24">
        <v>85</v>
      </c>
      <c r="R64" s="25">
        <v>392</v>
      </c>
      <c r="S64" s="26"/>
      <c r="T64" s="27">
        <f t="shared" si="16"/>
        <v>0</v>
      </c>
      <c r="U64" s="27">
        <f t="shared" si="17"/>
        <v>0</v>
      </c>
      <c r="V64" s="28">
        <f t="shared" si="18"/>
        <v>0</v>
      </c>
      <c r="W64" s="29">
        <f t="shared" si="19"/>
        <v>0</v>
      </c>
      <c r="X64" s="30">
        <f t="shared" si="20"/>
        <v>0</v>
      </c>
      <c r="Y64" s="29">
        <f t="shared" si="21"/>
        <v>0</v>
      </c>
      <c r="Z64" s="28">
        <f t="shared" si="22"/>
        <v>0</v>
      </c>
      <c r="AA64" s="27">
        <f t="shared" si="23"/>
        <v>0</v>
      </c>
      <c r="AB64" s="29">
        <f t="shared" si="24"/>
        <v>0</v>
      </c>
      <c r="AC64" s="30">
        <f t="shared" si="25"/>
        <v>0</v>
      </c>
      <c r="AD64" s="28">
        <f t="shared" si="26"/>
        <v>0</v>
      </c>
      <c r="AE64" s="29">
        <f t="shared" si="27"/>
        <v>0</v>
      </c>
      <c r="AF64" s="28">
        <f t="shared" si="28"/>
        <v>0</v>
      </c>
      <c r="AG64" s="29">
        <f t="shared" si="29"/>
        <v>0</v>
      </c>
      <c r="AH64" s="28">
        <f t="shared" si="30"/>
        <v>0</v>
      </c>
      <c r="AI64" s="29">
        <f t="shared" si="31"/>
        <v>0</v>
      </c>
    </row>
    <row r="65" spans="1:35" x14ac:dyDescent="0.3">
      <c r="A65" s="4" t="s">
        <v>26</v>
      </c>
      <c r="B65" s="8" t="s">
        <v>211</v>
      </c>
      <c r="C65" s="8" t="s">
        <v>212</v>
      </c>
      <c r="D65" s="2" t="s">
        <v>213</v>
      </c>
      <c r="E65" s="4" t="s">
        <v>49</v>
      </c>
      <c r="F65" s="6" t="s">
        <v>35</v>
      </c>
      <c r="G65" s="6" t="s">
        <v>165</v>
      </c>
      <c r="H65" s="4" t="s">
        <v>50</v>
      </c>
      <c r="I65" s="6" t="s">
        <v>166</v>
      </c>
      <c r="J65" s="4" t="s">
        <v>51</v>
      </c>
      <c r="K65" s="4" t="s">
        <v>39</v>
      </c>
      <c r="L65" s="4">
        <v>471</v>
      </c>
      <c r="M65" s="24">
        <v>50</v>
      </c>
      <c r="N65" s="25">
        <v>64</v>
      </c>
      <c r="O65" s="24">
        <v>75</v>
      </c>
      <c r="P65" s="25">
        <v>75</v>
      </c>
      <c r="Q65" s="24">
        <v>75</v>
      </c>
      <c r="R65" s="25">
        <v>339</v>
      </c>
      <c r="S65" s="26"/>
      <c r="T65" s="27">
        <f t="shared" si="16"/>
        <v>0</v>
      </c>
      <c r="U65" s="27">
        <f t="shared" si="17"/>
        <v>0</v>
      </c>
      <c r="V65" s="28">
        <f t="shared" si="18"/>
        <v>0</v>
      </c>
      <c r="W65" s="29">
        <f t="shared" si="19"/>
        <v>0</v>
      </c>
      <c r="X65" s="30">
        <f t="shared" si="20"/>
        <v>0</v>
      </c>
      <c r="Y65" s="29">
        <f t="shared" si="21"/>
        <v>0</v>
      </c>
      <c r="Z65" s="28">
        <f t="shared" si="22"/>
        <v>0</v>
      </c>
      <c r="AA65" s="27">
        <f t="shared" si="23"/>
        <v>0</v>
      </c>
      <c r="AB65" s="29">
        <f t="shared" si="24"/>
        <v>0</v>
      </c>
      <c r="AC65" s="30">
        <f t="shared" si="25"/>
        <v>0</v>
      </c>
      <c r="AD65" s="28">
        <f t="shared" si="26"/>
        <v>0</v>
      </c>
      <c r="AE65" s="29">
        <f t="shared" si="27"/>
        <v>0</v>
      </c>
      <c r="AF65" s="28">
        <f t="shared" si="28"/>
        <v>0</v>
      </c>
      <c r="AG65" s="29">
        <f t="shared" si="29"/>
        <v>0</v>
      </c>
      <c r="AH65" s="28">
        <f t="shared" si="30"/>
        <v>0</v>
      </c>
      <c r="AI65" s="29">
        <f t="shared" si="31"/>
        <v>0</v>
      </c>
    </row>
    <row r="66" spans="1:35" x14ac:dyDescent="0.3">
      <c r="A66" s="4" t="s">
        <v>26</v>
      </c>
      <c r="B66" s="8" t="s">
        <v>214</v>
      </c>
      <c r="C66" s="8" t="s">
        <v>215</v>
      </c>
      <c r="D66" s="2" t="s">
        <v>216</v>
      </c>
      <c r="E66" s="4" t="s">
        <v>49</v>
      </c>
      <c r="F66" s="6" t="s">
        <v>35</v>
      </c>
      <c r="G66" s="6" t="s">
        <v>38</v>
      </c>
      <c r="H66" s="4" t="s">
        <v>50</v>
      </c>
      <c r="I66" s="6" t="s">
        <v>166</v>
      </c>
      <c r="J66" s="4" t="s">
        <v>51</v>
      </c>
      <c r="K66" s="4" t="s">
        <v>39</v>
      </c>
      <c r="L66" s="4">
        <v>226.08</v>
      </c>
      <c r="M66" s="24">
        <v>38</v>
      </c>
      <c r="N66" s="25">
        <v>38</v>
      </c>
      <c r="O66" s="24">
        <v>38</v>
      </c>
      <c r="P66" s="25">
        <v>38</v>
      </c>
      <c r="Q66" s="24">
        <v>38</v>
      </c>
      <c r="R66" s="25">
        <v>190</v>
      </c>
      <c r="S66" s="26"/>
      <c r="T66" s="27">
        <f t="shared" si="16"/>
        <v>0</v>
      </c>
      <c r="U66" s="27">
        <f t="shared" si="17"/>
        <v>0</v>
      </c>
      <c r="V66" s="28">
        <f t="shared" si="18"/>
        <v>0</v>
      </c>
      <c r="W66" s="29">
        <f t="shared" si="19"/>
        <v>0</v>
      </c>
      <c r="X66" s="30">
        <f t="shared" si="20"/>
        <v>0</v>
      </c>
      <c r="Y66" s="29">
        <f t="shared" si="21"/>
        <v>0</v>
      </c>
      <c r="Z66" s="28">
        <f t="shared" si="22"/>
        <v>0</v>
      </c>
      <c r="AA66" s="27">
        <f t="shared" si="23"/>
        <v>0</v>
      </c>
      <c r="AB66" s="29">
        <f t="shared" si="24"/>
        <v>0</v>
      </c>
      <c r="AC66" s="30">
        <f t="shared" si="25"/>
        <v>0</v>
      </c>
      <c r="AD66" s="28">
        <f t="shared" si="26"/>
        <v>0</v>
      </c>
      <c r="AE66" s="29">
        <f t="shared" si="27"/>
        <v>0</v>
      </c>
      <c r="AF66" s="28">
        <f t="shared" si="28"/>
        <v>0</v>
      </c>
      <c r="AG66" s="29">
        <f t="shared" si="29"/>
        <v>0</v>
      </c>
      <c r="AH66" s="28">
        <f t="shared" si="30"/>
        <v>0</v>
      </c>
      <c r="AI66" s="29">
        <f t="shared" si="31"/>
        <v>0</v>
      </c>
    </row>
    <row r="67" spans="1:35" x14ac:dyDescent="0.3">
      <c r="A67" s="4" t="s">
        <v>26</v>
      </c>
      <c r="B67" s="8" t="s">
        <v>217</v>
      </c>
      <c r="C67" s="8" t="s">
        <v>218</v>
      </c>
      <c r="D67" s="2" t="s">
        <v>219</v>
      </c>
      <c r="E67" s="4" t="s">
        <v>49</v>
      </c>
      <c r="F67" s="6" t="s">
        <v>35</v>
      </c>
      <c r="G67" s="6" t="s">
        <v>207</v>
      </c>
      <c r="H67" s="4" t="s">
        <v>50</v>
      </c>
      <c r="I67" s="6" t="s">
        <v>28</v>
      </c>
      <c r="J67" s="4" t="s">
        <v>51</v>
      </c>
      <c r="K67" s="4" t="s">
        <v>29</v>
      </c>
      <c r="L67" s="4">
        <v>226.08</v>
      </c>
      <c r="M67" s="24">
        <v>64</v>
      </c>
      <c r="N67" s="25">
        <v>64</v>
      </c>
      <c r="O67" s="24">
        <v>64</v>
      </c>
      <c r="P67" s="25">
        <v>64</v>
      </c>
      <c r="Q67" s="24">
        <v>64</v>
      </c>
      <c r="R67" s="25">
        <v>320</v>
      </c>
      <c r="S67" s="26"/>
      <c r="T67" s="27">
        <f t="shared" ref="T67:T98" si="32">S67*M67</f>
        <v>0</v>
      </c>
      <c r="U67" s="27">
        <f t="shared" ref="U67:U98" si="33">T67*1.15</f>
        <v>0</v>
      </c>
      <c r="V67" s="28">
        <f t="shared" ref="V67:V98" si="34">+S67*1.06</f>
        <v>0</v>
      </c>
      <c r="W67" s="29">
        <f t="shared" ref="W67:W98" si="35">+N67*V67</f>
        <v>0</v>
      </c>
      <c r="X67" s="30">
        <f t="shared" ref="X67:X98" si="36">+W67*1.15</f>
        <v>0</v>
      </c>
      <c r="Y67" s="29">
        <f t="shared" ref="Y67:Y98" si="37">+V67*1.06</f>
        <v>0</v>
      </c>
      <c r="Z67" s="28">
        <f t="shared" ref="Z67:Z98" si="38">+Y67*O67</f>
        <v>0</v>
      </c>
      <c r="AA67" s="27">
        <f t="shared" ref="AA67:AA98" si="39">+Z67*1.15</f>
        <v>0</v>
      </c>
      <c r="AB67" s="29">
        <f t="shared" ref="AB67:AB98" si="40">+Y67*1.06</f>
        <v>0</v>
      </c>
      <c r="AC67" s="30">
        <f t="shared" ref="AC67:AC98" si="41">+AB67*P67</f>
        <v>0</v>
      </c>
      <c r="AD67" s="28">
        <f t="shared" ref="AD67:AD98" si="42">+AC67*1.15</f>
        <v>0</v>
      </c>
      <c r="AE67" s="29">
        <f t="shared" ref="AE67:AE98" si="43">+AB67*1.06</f>
        <v>0</v>
      </c>
      <c r="AF67" s="28">
        <f t="shared" ref="AF67:AF98" si="44">+AE67*Q67</f>
        <v>0</v>
      </c>
      <c r="AG67" s="29">
        <f t="shared" ref="AG67:AG98" si="45">+AF67*1.15</f>
        <v>0</v>
      </c>
      <c r="AH67" s="28">
        <f t="shared" ref="AH67:AH98" si="46">T67+W67+Z67+AC67+AF67</f>
        <v>0</v>
      </c>
      <c r="AI67" s="29">
        <f t="shared" ref="AI67:AI98" si="47">U67+X67+AA67+AD67+AG67</f>
        <v>0</v>
      </c>
    </row>
    <row r="68" spans="1:35" x14ac:dyDescent="0.3">
      <c r="A68" s="4" t="s">
        <v>26</v>
      </c>
      <c r="B68" s="8" t="s">
        <v>220</v>
      </c>
      <c r="C68" s="8" t="s">
        <v>221</v>
      </c>
      <c r="D68" s="2" t="s">
        <v>222</v>
      </c>
      <c r="E68" s="4" t="s">
        <v>93</v>
      </c>
      <c r="F68" s="6" t="s">
        <v>35</v>
      </c>
      <c r="G68" s="6" t="s">
        <v>27</v>
      </c>
      <c r="H68" s="4" t="s">
        <v>50</v>
      </c>
      <c r="I68" s="6" t="s">
        <v>28</v>
      </c>
      <c r="J68" s="4" t="s">
        <v>51</v>
      </c>
      <c r="K68" s="4" t="s">
        <v>29</v>
      </c>
      <c r="L68" s="4">
        <v>48.08</v>
      </c>
      <c r="M68" s="24">
        <v>5</v>
      </c>
      <c r="N68" s="25">
        <v>5</v>
      </c>
      <c r="O68" s="24">
        <v>5</v>
      </c>
      <c r="P68" s="25">
        <v>5</v>
      </c>
      <c r="Q68" s="24">
        <v>5</v>
      </c>
      <c r="R68" s="25">
        <v>25</v>
      </c>
      <c r="S68" s="26"/>
      <c r="T68" s="27">
        <f t="shared" si="32"/>
        <v>0</v>
      </c>
      <c r="U68" s="27">
        <f t="shared" si="33"/>
        <v>0</v>
      </c>
      <c r="V68" s="28">
        <f t="shared" si="34"/>
        <v>0</v>
      </c>
      <c r="W68" s="29">
        <f t="shared" si="35"/>
        <v>0</v>
      </c>
      <c r="X68" s="30">
        <f t="shared" si="36"/>
        <v>0</v>
      </c>
      <c r="Y68" s="29">
        <f t="shared" si="37"/>
        <v>0</v>
      </c>
      <c r="Z68" s="28">
        <f t="shared" si="38"/>
        <v>0</v>
      </c>
      <c r="AA68" s="27">
        <f t="shared" si="39"/>
        <v>0</v>
      </c>
      <c r="AB68" s="29">
        <f t="shared" si="40"/>
        <v>0</v>
      </c>
      <c r="AC68" s="30">
        <f t="shared" si="41"/>
        <v>0</v>
      </c>
      <c r="AD68" s="28">
        <f t="shared" si="42"/>
        <v>0</v>
      </c>
      <c r="AE68" s="29">
        <f t="shared" si="43"/>
        <v>0</v>
      </c>
      <c r="AF68" s="28">
        <f t="shared" si="44"/>
        <v>0</v>
      </c>
      <c r="AG68" s="29">
        <f t="shared" si="45"/>
        <v>0</v>
      </c>
      <c r="AH68" s="28">
        <f t="shared" si="46"/>
        <v>0</v>
      </c>
      <c r="AI68" s="29">
        <f t="shared" si="47"/>
        <v>0</v>
      </c>
    </row>
    <row r="69" spans="1:35" x14ac:dyDescent="0.3">
      <c r="A69" s="4" t="s">
        <v>26</v>
      </c>
      <c r="B69" s="8" t="s">
        <v>223</v>
      </c>
      <c r="C69" s="8" t="s">
        <v>224</v>
      </c>
      <c r="D69" s="2" t="s">
        <v>225</v>
      </c>
      <c r="E69" s="4" t="s">
        <v>49</v>
      </c>
      <c r="F69" s="6" t="s">
        <v>35</v>
      </c>
      <c r="G69" s="6" t="s">
        <v>43</v>
      </c>
      <c r="H69" s="4" t="s">
        <v>50</v>
      </c>
      <c r="I69" s="6" t="s">
        <v>166</v>
      </c>
      <c r="J69" s="4" t="s">
        <v>51</v>
      </c>
      <c r="K69" s="4" t="s">
        <v>39</v>
      </c>
      <c r="L69" s="4">
        <v>376.8</v>
      </c>
      <c r="M69" s="24">
        <v>6</v>
      </c>
      <c r="N69" s="25">
        <v>6</v>
      </c>
      <c r="O69" s="24">
        <v>10</v>
      </c>
      <c r="P69" s="25">
        <v>20</v>
      </c>
      <c r="Q69" s="24">
        <v>30</v>
      </c>
      <c r="R69" s="25">
        <v>72</v>
      </c>
      <c r="S69" s="26"/>
      <c r="T69" s="27">
        <f t="shared" si="32"/>
        <v>0</v>
      </c>
      <c r="U69" s="27">
        <f t="shared" si="33"/>
        <v>0</v>
      </c>
      <c r="V69" s="28">
        <f t="shared" si="34"/>
        <v>0</v>
      </c>
      <c r="W69" s="29">
        <f t="shared" si="35"/>
        <v>0</v>
      </c>
      <c r="X69" s="30">
        <f t="shared" si="36"/>
        <v>0</v>
      </c>
      <c r="Y69" s="29">
        <f t="shared" si="37"/>
        <v>0</v>
      </c>
      <c r="Z69" s="28">
        <f t="shared" si="38"/>
        <v>0</v>
      </c>
      <c r="AA69" s="27">
        <f t="shared" si="39"/>
        <v>0</v>
      </c>
      <c r="AB69" s="29">
        <f t="shared" si="40"/>
        <v>0</v>
      </c>
      <c r="AC69" s="30">
        <f t="shared" si="41"/>
        <v>0</v>
      </c>
      <c r="AD69" s="28">
        <f t="shared" si="42"/>
        <v>0</v>
      </c>
      <c r="AE69" s="29">
        <f t="shared" si="43"/>
        <v>0</v>
      </c>
      <c r="AF69" s="28">
        <f t="shared" si="44"/>
        <v>0</v>
      </c>
      <c r="AG69" s="29">
        <f t="shared" si="45"/>
        <v>0</v>
      </c>
      <c r="AH69" s="28">
        <f t="shared" si="46"/>
        <v>0</v>
      </c>
      <c r="AI69" s="29">
        <f t="shared" si="47"/>
        <v>0</v>
      </c>
    </row>
    <row r="70" spans="1:35" x14ac:dyDescent="0.3">
      <c r="A70" s="4" t="s">
        <v>26</v>
      </c>
      <c r="B70" s="8" t="s">
        <v>226</v>
      </c>
      <c r="C70" s="8" t="s">
        <v>227</v>
      </c>
      <c r="D70" s="2" t="s">
        <v>228</v>
      </c>
      <c r="E70" s="4" t="s">
        <v>93</v>
      </c>
      <c r="F70" s="6" t="s">
        <v>35</v>
      </c>
      <c r="G70" s="6" t="s">
        <v>27</v>
      </c>
      <c r="H70" s="4" t="s">
        <v>50</v>
      </c>
      <c r="I70" s="6" t="s">
        <v>28</v>
      </c>
      <c r="J70" s="4" t="s">
        <v>51</v>
      </c>
      <c r="K70" s="4" t="s">
        <v>29</v>
      </c>
      <c r="L70" s="4">
        <v>70.680000000000007</v>
      </c>
      <c r="M70" s="24">
        <v>1</v>
      </c>
      <c r="N70" s="25">
        <v>0</v>
      </c>
      <c r="O70" s="24">
        <v>1</v>
      </c>
      <c r="P70" s="25">
        <v>1</v>
      </c>
      <c r="Q70" s="24">
        <v>1</v>
      </c>
      <c r="R70" s="25">
        <v>4</v>
      </c>
      <c r="S70" s="26"/>
      <c r="T70" s="27">
        <f t="shared" si="32"/>
        <v>0</v>
      </c>
      <c r="U70" s="27">
        <f t="shared" si="33"/>
        <v>0</v>
      </c>
      <c r="V70" s="28">
        <f t="shared" si="34"/>
        <v>0</v>
      </c>
      <c r="W70" s="29">
        <f t="shared" si="35"/>
        <v>0</v>
      </c>
      <c r="X70" s="30">
        <f t="shared" si="36"/>
        <v>0</v>
      </c>
      <c r="Y70" s="29">
        <f t="shared" si="37"/>
        <v>0</v>
      </c>
      <c r="Z70" s="28">
        <f t="shared" si="38"/>
        <v>0</v>
      </c>
      <c r="AA70" s="27">
        <f t="shared" si="39"/>
        <v>0</v>
      </c>
      <c r="AB70" s="29">
        <f t="shared" si="40"/>
        <v>0</v>
      </c>
      <c r="AC70" s="30">
        <f t="shared" si="41"/>
        <v>0</v>
      </c>
      <c r="AD70" s="28">
        <f t="shared" si="42"/>
        <v>0</v>
      </c>
      <c r="AE70" s="29">
        <f t="shared" si="43"/>
        <v>0</v>
      </c>
      <c r="AF70" s="28">
        <f t="shared" si="44"/>
        <v>0</v>
      </c>
      <c r="AG70" s="29">
        <f t="shared" si="45"/>
        <v>0</v>
      </c>
      <c r="AH70" s="28">
        <f t="shared" si="46"/>
        <v>0</v>
      </c>
      <c r="AI70" s="29">
        <f t="shared" si="47"/>
        <v>0</v>
      </c>
    </row>
    <row r="71" spans="1:35" x14ac:dyDescent="0.3">
      <c r="A71" s="4" t="s">
        <v>26</v>
      </c>
      <c r="B71" s="8" t="s">
        <v>229</v>
      </c>
      <c r="C71" s="8" t="s">
        <v>230</v>
      </c>
      <c r="D71" s="2" t="s">
        <v>231</v>
      </c>
      <c r="E71" s="4" t="s">
        <v>93</v>
      </c>
      <c r="F71" s="6" t="s">
        <v>35</v>
      </c>
      <c r="G71" s="6" t="s">
        <v>140</v>
      </c>
      <c r="H71" s="4" t="s">
        <v>50</v>
      </c>
      <c r="I71" s="6" t="s">
        <v>141</v>
      </c>
      <c r="J71" s="4" t="s">
        <v>51</v>
      </c>
      <c r="K71" s="4" t="s">
        <v>29</v>
      </c>
      <c r="L71" s="4">
        <v>36.17</v>
      </c>
      <c r="M71" s="24">
        <v>40</v>
      </c>
      <c r="N71" s="25">
        <v>52</v>
      </c>
      <c r="O71" s="24">
        <v>65</v>
      </c>
      <c r="P71" s="25">
        <v>65</v>
      </c>
      <c r="Q71" s="24">
        <v>65</v>
      </c>
      <c r="R71" s="25">
        <v>287</v>
      </c>
      <c r="S71" s="26"/>
      <c r="T71" s="27">
        <f t="shared" si="32"/>
        <v>0</v>
      </c>
      <c r="U71" s="27">
        <f t="shared" si="33"/>
        <v>0</v>
      </c>
      <c r="V71" s="28">
        <f t="shared" si="34"/>
        <v>0</v>
      </c>
      <c r="W71" s="29">
        <f t="shared" si="35"/>
        <v>0</v>
      </c>
      <c r="X71" s="30">
        <f t="shared" si="36"/>
        <v>0</v>
      </c>
      <c r="Y71" s="29">
        <f t="shared" si="37"/>
        <v>0</v>
      </c>
      <c r="Z71" s="28">
        <f t="shared" si="38"/>
        <v>0</v>
      </c>
      <c r="AA71" s="27">
        <f t="shared" si="39"/>
        <v>0</v>
      </c>
      <c r="AB71" s="29">
        <f t="shared" si="40"/>
        <v>0</v>
      </c>
      <c r="AC71" s="30">
        <f t="shared" si="41"/>
        <v>0</v>
      </c>
      <c r="AD71" s="28">
        <f t="shared" si="42"/>
        <v>0</v>
      </c>
      <c r="AE71" s="29">
        <f t="shared" si="43"/>
        <v>0</v>
      </c>
      <c r="AF71" s="28">
        <f t="shared" si="44"/>
        <v>0</v>
      </c>
      <c r="AG71" s="29">
        <f t="shared" si="45"/>
        <v>0</v>
      </c>
      <c r="AH71" s="28">
        <f t="shared" si="46"/>
        <v>0</v>
      </c>
      <c r="AI71" s="29">
        <f t="shared" si="47"/>
        <v>0</v>
      </c>
    </row>
    <row r="72" spans="1:35" x14ac:dyDescent="0.3">
      <c r="A72" s="4" t="s">
        <v>26</v>
      </c>
      <c r="B72" s="8" t="s">
        <v>232</v>
      </c>
      <c r="C72" s="8" t="s">
        <v>233</v>
      </c>
      <c r="D72" s="2" t="s">
        <v>234</v>
      </c>
      <c r="E72" s="4" t="s">
        <v>49</v>
      </c>
      <c r="F72" s="6" t="s">
        <v>35</v>
      </c>
      <c r="G72" s="6" t="s">
        <v>27</v>
      </c>
      <c r="H72" s="4" t="s">
        <v>50</v>
      </c>
      <c r="I72" s="6" t="s">
        <v>28</v>
      </c>
      <c r="J72" s="4" t="s">
        <v>51</v>
      </c>
      <c r="K72" s="4" t="s">
        <v>29</v>
      </c>
      <c r="L72" s="4">
        <v>820.72</v>
      </c>
      <c r="M72" s="24">
        <v>113</v>
      </c>
      <c r="N72" s="25">
        <v>70</v>
      </c>
      <c r="O72" s="24">
        <v>115</v>
      </c>
      <c r="P72" s="25">
        <v>147</v>
      </c>
      <c r="Q72" s="24">
        <v>86</v>
      </c>
      <c r="R72" s="25">
        <v>531</v>
      </c>
      <c r="S72" s="26"/>
      <c r="T72" s="27">
        <f t="shared" si="32"/>
        <v>0</v>
      </c>
      <c r="U72" s="27">
        <f t="shared" si="33"/>
        <v>0</v>
      </c>
      <c r="V72" s="28">
        <f t="shared" si="34"/>
        <v>0</v>
      </c>
      <c r="W72" s="29">
        <f t="shared" si="35"/>
        <v>0</v>
      </c>
      <c r="X72" s="30">
        <f t="shared" si="36"/>
        <v>0</v>
      </c>
      <c r="Y72" s="29">
        <f t="shared" si="37"/>
        <v>0</v>
      </c>
      <c r="Z72" s="28">
        <f t="shared" si="38"/>
        <v>0</v>
      </c>
      <c r="AA72" s="27">
        <f t="shared" si="39"/>
        <v>0</v>
      </c>
      <c r="AB72" s="29">
        <f t="shared" si="40"/>
        <v>0</v>
      </c>
      <c r="AC72" s="30">
        <f t="shared" si="41"/>
        <v>0</v>
      </c>
      <c r="AD72" s="28">
        <f t="shared" si="42"/>
        <v>0</v>
      </c>
      <c r="AE72" s="29">
        <f t="shared" si="43"/>
        <v>0</v>
      </c>
      <c r="AF72" s="28">
        <f t="shared" si="44"/>
        <v>0</v>
      </c>
      <c r="AG72" s="29">
        <f t="shared" si="45"/>
        <v>0</v>
      </c>
      <c r="AH72" s="28">
        <f t="shared" si="46"/>
        <v>0</v>
      </c>
      <c r="AI72" s="29">
        <f t="shared" si="47"/>
        <v>0</v>
      </c>
    </row>
    <row r="73" spans="1:35" x14ac:dyDescent="0.3">
      <c r="A73" s="4" t="s">
        <v>26</v>
      </c>
      <c r="B73" s="8" t="s">
        <v>235</v>
      </c>
      <c r="C73" s="8" t="s">
        <v>236</v>
      </c>
      <c r="D73" s="2" t="s">
        <v>237</v>
      </c>
      <c r="E73" s="4" t="s">
        <v>49</v>
      </c>
      <c r="F73" s="6" t="s">
        <v>35</v>
      </c>
      <c r="G73" s="6" t="s">
        <v>27</v>
      </c>
      <c r="H73" s="4" t="s">
        <v>50</v>
      </c>
      <c r="I73" s="6" t="s">
        <v>28</v>
      </c>
      <c r="J73" s="4" t="s">
        <v>51</v>
      </c>
      <c r="K73" s="4" t="s">
        <v>29</v>
      </c>
      <c r="L73" s="4">
        <v>753.6</v>
      </c>
      <c r="M73" s="24">
        <v>12</v>
      </c>
      <c r="N73" s="25">
        <v>12</v>
      </c>
      <c r="O73" s="24">
        <v>12</v>
      </c>
      <c r="P73" s="25">
        <v>12</v>
      </c>
      <c r="Q73" s="24">
        <v>12</v>
      </c>
      <c r="R73" s="25">
        <v>60</v>
      </c>
      <c r="S73" s="26"/>
      <c r="T73" s="27">
        <f t="shared" si="32"/>
        <v>0</v>
      </c>
      <c r="U73" s="27">
        <f t="shared" si="33"/>
        <v>0</v>
      </c>
      <c r="V73" s="28">
        <f t="shared" si="34"/>
        <v>0</v>
      </c>
      <c r="W73" s="29">
        <f t="shared" si="35"/>
        <v>0</v>
      </c>
      <c r="X73" s="30">
        <f t="shared" si="36"/>
        <v>0</v>
      </c>
      <c r="Y73" s="29">
        <f t="shared" si="37"/>
        <v>0</v>
      </c>
      <c r="Z73" s="28">
        <f t="shared" si="38"/>
        <v>0</v>
      </c>
      <c r="AA73" s="27">
        <f t="shared" si="39"/>
        <v>0</v>
      </c>
      <c r="AB73" s="29">
        <f t="shared" si="40"/>
        <v>0</v>
      </c>
      <c r="AC73" s="30">
        <f t="shared" si="41"/>
        <v>0</v>
      </c>
      <c r="AD73" s="28">
        <f t="shared" si="42"/>
        <v>0</v>
      </c>
      <c r="AE73" s="29">
        <f t="shared" si="43"/>
        <v>0</v>
      </c>
      <c r="AF73" s="28">
        <f t="shared" si="44"/>
        <v>0</v>
      </c>
      <c r="AG73" s="29">
        <f t="shared" si="45"/>
        <v>0</v>
      </c>
      <c r="AH73" s="28">
        <f t="shared" si="46"/>
        <v>0</v>
      </c>
      <c r="AI73" s="29">
        <f t="shared" si="47"/>
        <v>0</v>
      </c>
    </row>
    <row r="74" spans="1:35" x14ac:dyDescent="0.3">
      <c r="A74" s="4" t="s">
        <v>26</v>
      </c>
      <c r="B74" s="8" t="s">
        <v>238</v>
      </c>
      <c r="C74" s="8" t="s">
        <v>239</v>
      </c>
      <c r="D74" s="2" t="s">
        <v>240</v>
      </c>
      <c r="E74" s="4" t="s">
        <v>49</v>
      </c>
      <c r="F74" s="6" t="s">
        <v>35</v>
      </c>
      <c r="G74" s="6" t="s">
        <v>27</v>
      </c>
      <c r="H74" s="4" t="s">
        <v>50</v>
      </c>
      <c r="I74" s="6" t="s">
        <v>28</v>
      </c>
      <c r="J74" s="4" t="s">
        <v>51</v>
      </c>
      <c r="K74" s="4" t="s">
        <v>29</v>
      </c>
      <c r="L74" s="4">
        <v>584.04</v>
      </c>
      <c r="M74" s="24">
        <v>102</v>
      </c>
      <c r="N74" s="25">
        <v>63</v>
      </c>
      <c r="O74" s="24">
        <v>104</v>
      </c>
      <c r="P74" s="25">
        <v>133</v>
      </c>
      <c r="Q74" s="24">
        <v>78</v>
      </c>
      <c r="R74" s="25">
        <v>480</v>
      </c>
      <c r="S74" s="26"/>
      <c r="T74" s="27">
        <f t="shared" si="32"/>
        <v>0</v>
      </c>
      <c r="U74" s="27">
        <f t="shared" si="33"/>
        <v>0</v>
      </c>
      <c r="V74" s="28">
        <f t="shared" si="34"/>
        <v>0</v>
      </c>
      <c r="W74" s="29">
        <f t="shared" si="35"/>
        <v>0</v>
      </c>
      <c r="X74" s="30">
        <f t="shared" si="36"/>
        <v>0</v>
      </c>
      <c r="Y74" s="29">
        <f t="shared" si="37"/>
        <v>0</v>
      </c>
      <c r="Z74" s="28">
        <f t="shared" si="38"/>
        <v>0</v>
      </c>
      <c r="AA74" s="27">
        <f t="shared" si="39"/>
        <v>0</v>
      </c>
      <c r="AB74" s="29">
        <f t="shared" si="40"/>
        <v>0</v>
      </c>
      <c r="AC74" s="30">
        <f t="shared" si="41"/>
        <v>0</v>
      </c>
      <c r="AD74" s="28">
        <f t="shared" si="42"/>
        <v>0</v>
      </c>
      <c r="AE74" s="29">
        <f t="shared" si="43"/>
        <v>0</v>
      </c>
      <c r="AF74" s="28">
        <f t="shared" si="44"/>
        <v>0</v>
      </c>
      <c r="AG74" s="29">
        <f t="shared" si="45"/>
        <v>0</v>
      </c>
      <c r="AH74" s="28">
        <f t="shared" si="46"/>
        <v>0</v>
      </c>
      <c r="AI74" s="29">
        <f t="shared" si="47"/>
        <v>0</v>
      </c>
    </row>
    <row r="75" spans="1:35" x14ac:dyDescent="0.3">
      <c r="A75" s="4" t="s">
        <v>26</v>
      </c>
      <c r="B75" s="8" t="s">
        <v>241</v>
      </c>
      <c r="C75" s="8" t="s">
        <v>242</v>
      </c>
      <c r="D75" s="2" t="s">
        <v>243</v>
      </c>
      <c r="E75" s="4" t="s">
        <v>49</v>
      </c>
      <c r="F75" s="6" t="s">
        <v>35</v>
      </c>
      <c r="G75" s="6" t="s">
        <v>27</v>
      </c>
      <c r="H75" s="4" t="s">
        <v>50</v>
      </c>
      <c r="I75" s="6" t="s">
        <v>28</v>
      </c>
      <c r="J75" s="4" t="s">
        <v>51</v>
      </c>
      <c r="K75" s="4" t="s">
        <v>29</v>
      </c>
      <c r="L75" s="4">
        <v>353.25</v>
      </c>
      <c r="M75" s="24">
        <v>134</v>
      </c>
      <c r="N75" s="25">
        <v>83</v>
      </c>
      <c r="O75" s="24">
        <v>137</v>
      </c>
      <c r="P75" s="25">
        <v>175</v>
      </c>
      <c r="Q75" s="24">
        <v>102</v>
      </c>
      <c r="R75" s="25">
        <v>631</v>
      </c>
      <c r="S75" s="26"/>
      <c r="T75" s="27">
        <f t="shared" si="32"/>
        <v>0</v>
      </c>
      <c r="U75" s="27">
        <f t="shared" si="33"/>
        <v>0</v>
      </c>
      <c r="V75" s="28">
        <f t="shared" si="34"/>
        <v>0</v>
      </c>
      <c r="W75" s="29">
        <f t="shared" si="35"/>
        <v>0</v>
      </c>
      <c r="X75" s="30">
        <f t="shared" si="36"/>
        <v>0</v>
      </c>
      <c r="Y75" s="29">
        <f t="shared" si="37"/>
        <v>0</v>
      </c>
      <c r="Z75" s="28">
        <f t="shared" si="38"/>
        <v>0</v>
      </c>
      <c r="AA75" s="27">
        <f t="shared" si="39"/>
        <v>0</v>
      </c>
      <c r="AB75" s="29">
        <f t="shared" si="40"/>
        <v>0</v>
      </c>
      <c r="AC75" s="30">
        <f t="shared" si="41"/>
        <v>0</v>
      </c>
      <c r="AD75" s="28">
        <f t="shared" si="42"/>
        <v>0</v>
      </c>
      <c r="AE75" s="29">
        <f t="shared" si="43"/>
        <v>0</v>
      </c>
      <c r="AF75" s="28">
        <f t="shared" si="44"/>
        <v>0</v>
      </c>
      <c r="AG75" s="29">
        <f t="shared" si="45"/>
        <v>0</v>
      </c>
      <c r="AH75" s="28">
        <f t="shared" si="46"/>
        <v>0</v>
      </c>
      <c r="AI75" s="29">
        <f t="shared" si="47"/>
        <v>0</v>
      </c>
    </row>
    <row r="76" spans="1:35" x14ac:dyDescent="0.3">
      <c r="A76" s="4" t="s">
        <v>26</v>
      </c>
      <c r="B76" s="8" t="s">
        <v>244</v>
      </c>
      <c r="C76" s="8" t="s">
        <v>245</v>
      </c>
      <c r="D76" s="2" t="s">
        <v>246</v>
      </c>
      <c r="E76" s="4" t="s">
        <v>93</v>
      </c>
      <c r="F76" s="6" t="s">
        <v>35</v>
      </c>
      <c r="G76" s="6" t="s">
        <v>27</v>
      </c>
      <c r="H76" s="4" t="s">
        <v>50</v>
      </c>
      <c r="I76" s="6" t="s">
        <v>28</v>
      </c>
      <c r="J76" s="4" t="s">
        <v>51</v>
      </c>
      <c r="K76" s="4" t="s">
        <v>29</v>
      </c>
      <c r="L76" s="4">
        <v>117.75</v>
      </c>
      <c r="M76" s="24">
        <v>2</v>
      </c>
      <c r="N76" s="25">
        <v>2</v>
      </c>
      <c r="O76" s="24">
        <v>2</v>
      </c>
      <c r="P76" s="25">
        <v>2</v>
      </c>
      <c r="Q76" s="24">
        <v>2</v>
      </c>
      <c r="R76" s="25">
        <v>10</v>
      </c>
      <c r="S76" s="26"/>
      <c r="T76" s="27">
        <f t="shared" si="32"/>
        <v>0</v>
      </c>
      <c r="U76" s="27">
        <f t="shared" si="33"/>
        <v>0</v>
      </c>
      <c r="V76" s="28">
        <f t="shared" si="34"/>
        <v>0</v>
      </c>
      <c r="W76" s="29">
        <f t="shared" si="35"/>
        <v>0</v>
      </c>
      <c r="X76" s="30">
        <f t="shared" si="36"/>
        <v>0</v>
      </c>
      <c r="Y76" s="29">
        <f t="shared" si="37"/>
        <v>0</v>
      </c>
      <c r="Z76" s="28">
        <f t="shared" si="38"/>
        <v>0</v>
      </c>
      <c r="AA76" s="27">
        <f t="shared" si="39"/>
        <v>0</v>
      </c>
      <c r="AB76" s="29">
        <f t="shared" si="40"/>
        <v>0</v>
      </c>
      <c r="AC76" s="30">
        <f t="shared" si="41"/>
        <v>0</v>
      </c>
      <c r="AD76" s="28">
        <f t="shared" si="42"/>
        <v>0</v>
      </c>
      <c r="AE76" s="29">
        <f t="shared" si="43"/>
        <v>0</v>
      </c>
      <c r="AF76" s="28">
        <f t="shared" si="44"/>
        <v>0</v>
      </c>
      <c r="AG76" s="29">
        <f t="shared" si="45"/>
        <v>0</v>
      </c>
      <c r="AH76" s="28">
        <f t="shared" si="46"/>
        <v>0</v>
      </c>
      <c r="AI76" s="29">
        <f t="shared" si="47"/>
        <v>0</v>
      </c>
    </row>
    <row r="77" spans="1:35" x14ac:dyDescent="0.3">
      <c r="A77" s="4" t="s">
        <v>26</v>
      </c>
      <c r="B77" s="8" t="s">
        <v>247</v>
      </c>
      <c r="C77" s="8" t="s">
        <v>248</v>
      </c>
      <c r="D77" s="2" t="s">
        <v>249</v>
      </c>
      <c r="E77" s="4" t="s">
        <v>49</v>
      </c>
      <c r="F77" s="6" t="s">
        <v>35</v>
      </c>
      <c r="G77" s="6" t="s">
        <v>200</v>
      </c>
      <c r="H77" s="4" t="s">
        <v>50</v>
      </c>
      <c r="I77" s="6" t="s">
        <v>28</v>
      </c>
      <c r="J77" s="4" t="s">
        <v>51</v>
      </c>
      <c r="K77" s="4" t="s">
        <v>29</v>
      </c>
      <c r="L77" s="4">
        <v>180.86</v>
      </c>
      <c r="M77" s="24">
        <v>10</v>
      </c>
      <c r="N77" s="25">
        <v>4</v>
      </c>
      <c r="O77" s="24">
        <v>0</v>
      </c>
      <c r="P77" s="25">
        <v>10</v>
      </c>
      <c r="Q77" s="24">
        <v>4</v>
      </c>
      <c r="R77" s="25">
        <v>28</v>
      </c>
      <c r="S77" s="26"/>
      <c r="T77" s="27">
        <f t="shared" si="32"/>
        <v>0</v>
      </c>
      <c r="U77" s="27">
        <f t="shared" si="33"/>
        <v>0</v>
      </c>
      <c r="V77" s="28">
        <f t="shared" si="34"/>
        <v>0</v>
      </c>
      <c r="W77" s="29">
        <f t="shared" si="35"/>
        <v>0</v>
      </c>
      <c r="X77" s="30">
        <f t="shared" si="36"/>
        <v>0</v>
      </c>
      <c r="Y77" s="29">
        <f t="shared" si="37"/>
        <v>0</v>
      </c>
      <c r="Z77" s="28">
        <f t="shared" si="38"/>
        <v>0</v>
      </c>
      <c r="AA77" s="27">
        <f t="shared" si="39"/>
        <v>0</v>
      </c>
      <c r="AB77" s="29">
        <f t="shared" si="40"/>
        <v>0</v>
      </c>
      <c r="AC77" s="30">
        <f t="shared" si="41"/>
        <v>0</v>
      </c>
      <c r="AD77" s="28">
        <f t="shared" si="42"/>
        <v>0</v>
      </c>
      <c r="AE77" s="29">
        <f t="shared" si="43"/>
        <v>0</v>
      </c>
      <c r="AF77" s="28">
        <f t="shared" si="44"/>
        <v>0</v>
      </c>
      <c r="AG77" s="29">
        <f t="shared" si="45"/>
        <v>0</v>
      </c>
      <c r="AH77" s="28">
        <f t="shared" si="46"/>
        <v>0</v>
      </c>
      <c r="AI77" s="29">
        <f t="shared" si="47"/>
        <v>0</v>
      </c>
    </row>
    <row r="78" spans="1:35" x14ac:dyDescent="0.3">
      <c r="A78" s="4" t="s">
        <v>26</v>
      </c>
      <c r="B78" s="8" t="s">
        <v>250</v>
      </c>
      <c r="C78" s="8" t="s">
        <v>251</v>
      </c>
      <c r="D78" s="2" t="s">
        <v>252</v>
      </c>
      <c r="E78" s="4" t="s">
        <v>49</v>
      </c>
      <c r="F78" s="6" t="s">
        <v>35</v>
      </c>
      <c r="G78" s="6" t="s">
        <v>200</v>
      </c>
      <c r="H78" s="4" t="s">
        <v>50</v>
      </c>
      <c r="I78" s="6" t="s">
        <v>28</v>
      </c>
      <c r="J78" s="4" t="s">
        <v>51</v>
      </c>
      <c r="K78" s="4" t="s">
        <v>29</v>
      </c>
      <c r="L78" s="4">
        <v>2402.1</v>
      </c>
      <c r="M78" s="24">
        <v>123</v>
      </c>
      <c r="N78" s="25">
        <v>120</v>
      </c>
      <c r="O78" s="24">
        <v>120</v>
      </c>
      <c r="P78" s="25">
        <v>123</v>
      </c>
      <c r="Q78" s="24">
        <v>120</v>
      </c>
      <c r="R78" s="25">
        <v>606</v>
      </c>
      <c r="S78" s="26"/>
      <c r="T78" s="27">
        <f t="shared" si="32"/>
        <v>0</v>
      </c>
      <c r="U78" s="27">
        <f t="shared" si="33"/>
        <v>0</v>
      </c>
      <c r="V78" s="28">
        <f t="shared" si="34"/>
        <v>0</v>
      </c>
      <c r="W78" s="29">
        <f t="shared" si="35"/>
        <v>0</v>
      </c>
      <c r="X78" s="30">
        <f t="shared" si="36"/>
        <v>0</v>
      </c>
      <c r="Y78" s="29">
        <f t="shared" si="37"/>
        <v>0</v>
      </c>
      <c r="Z78" s="28">
        <f t="shared" si="38"/>
        <v>0</v>
      </c>
      <c r="AA78" s="27">
        <f t="shared" si="39"/>
        <v>0</v>
      </c>
      <c r="AB78" s="29">
        <f t="shared" si="40"/>
        <v>0</v>
      </c>
      <c r="AC78" s="30">
        <f t="shared" si="41"/>
        <v>0</v>
      </c>
      <c r="AD78" s="28">
        <f t="shared" si="42"/>
        <v>0</v>
      </c>
      <c r="AE78" s="29">
        <f t="shared" si="43"/>
        <v>0</v>
      </c>
      <c r="AF78" s="28">
        <f t="shared" si="44"/>
        <v>0</v>
      </c>
      <c r="AG78" s="29">
        <f t="shared" si="45"/>
        <v>0</v>
      </c>
      <c r="AH78" s="28">
        <f t="shared" si="46"/>
        <v>0</v>
      </c>
      <c r="AI78" s="29">
        <f t="shared" si="47"/>
        <v>0</v>
      </c>
    </row>
    <row r="79" spans="1:35" x14ac:dyDescent="0.3">
      <c r="A79" s="4" t="s">
        <v>26</v>
      </c>
      <c r="B79" s="8" t="s">
        <v>253</v>
      </c>
      <c r="C79" s="8" t="s">
        <v>254</v>
      </c>
      <c r="D79" s="2" t="s">
        <v>255</v>
      </c>
      <c r="E79" s="4" t="s">
        <v>49</v>
      </c>
      <c r="F79" s="6" t="s">
        <v>35</v>
      </c>
      <c r="G79" s="6" t="s">
        <v>27</v>
      </c>
      <c r="H79" s="4" t="s">
        <v>50</v>
      </c>
      <c r="I79" s="6" t="s">
        <v>28</v>
      </c>
      <c r="J79" s="4" t="s">
        <v>51</v>
      </c>
      <c r="K79" s="4" t="s">
        <v>29</v>
      </c>
      <c r="L79" s="4">
        <v>471</v>
      </c>
      <c r="M79" s="24">
        <v>91</v>
      </c>
      <c r="N79" s="25">
        <v>56</v>
      </c>
      <c r="O79" s="24">
        <v>92</v>
      </c>
      <c r="P79" s="25">
        <v>118</v>
      </c>
      <c r="Q79" s="24">
        <v>69</v>
      </c>
      <c r="R79" s="25">
        <v>426</v>
      </c>
      <c r="S79" s="26"/>
      <c r="T79" s="27">
        <f t="shared" si="32"/>
        <v>0</v>
      </c>
      <c r="U79" s="27">
        <f t="shared" si="33"/>
        <v>0</v>
      </c>
      <c r="V79" s="28">
        <f t="shared" si="34"/>
        <v>0</v>
      </c>
      <c r="W79" s="29">
        <f t="shared" si="35"/>
        <v>0</v>
      </c>
      <c r="X79" s="30">
        <f t="shared" si="36"/>
        <v>0</v>
      </c>
      <c r="Y79" s="29">
        <f t="shared" si="37"/>
        <v>0</v>
      </c>
      <c r="Z79" s="28">
        <f t="shared" si="38"/>
        <v>0</v>
      </c>
      <c r="AA79" s="27">
        <f t="shared" si="39"/>
        <v>0</v>
      </c>
      <c r="AB79" s="29">
        <f t="shared" si="40"/>
        <v>0</v>
      </c>
      <c r="AC79" s="30">
        <f t="shared" si="41"/>
        <v>0</v>
      </c>
      <c r="AD79" s="28">
        <f t="shared" si="42"/>
        <v>0</v>
      </c>
      <c r="AE79" s="29">
        <f t="shared" si="43"/>
        <v>0</v>
      </c>
      <c r="AF79" s="28">
        <f t="shared" si="44"/>
        <v>0</v>
      </c>
      <c r="AG79" s="29">
        <f t="shared" si="45"/>
        <v>0</v>
      </c>
      <c r="AH79" s="28">
        <f t="shared" si="46"/>
        <v>0</v>
      </c>
      <c r="AI79" s="29">
        <f t="shared" si="47"/>
        <v>0</v>
      </c>
    </row>
    <row r="80" spans="1:35" x14ac:dyDescent="0.3">
      <c r="A80" s="4" t="s">
        <v>26</v>
      </c>
      <c r="B80" s="8" t="s">
        <v>256</v>
      </c>
      <c r="C80" s="8" t="s">
        <v>257</v>
      </c>
      <c r="D80" s="2" t="s">
        <v>258</v>
      </c>
      <c r="E80" s="4" t="s">
        <v>49</v>
      </c>
      <c r="F80" s="6" t="s">
        <v>35</v>
      </c>
      <c r="G80" s="6" t="s">
        <v>27</v>
      </c>
      <c r="H80" s="4" t="s">
        <v>50</v>
      </c>
      <c r="I80" s="6" t="s">
        <v>28</v>
      </c>
      <c r="J80" s="4" t="s">
        <v>51</v>
      </c>
      <c r="K80" s="4" t="s">
        <v>29</v>
      </c>
      <c r="L80" s="4">
        <v>588.75</v>
      </c>
      <c r="M80" s="24">
        <v>562</v>
      </c>
      <c r="N80" s="25">
        <v>562</v>
      </c>
      <c r="O80" s="24">
        <v>562</v>
      </c>
      <c r="P80" s="25">
        <v>562</v>
      </c>
      <c r="Q80" s="24">
        <v>562</v>
      </c>
      <c r="R80" s="25">
        <v>2810</v>
      </c>
      <c r="S80" s="26"/>
      <c r="T80" s="27">
        <f t="shared" si="32"/>
        <v>0</v>
      </c>
      <c r="U80" s="27">
        <f t="shared" si="33"/>
        <v>0</v>
      </c>
      <c r="V80" s="28">
        <f t="shared" si="34"/>
        <v>0</v>
      </c>
      <c r="W80" s="29">
        <f t="shared" si="35"/>
        <v>0</v>
      </c>
      <c r="X80" s="30">
        <f t="shared" si="36"/>
        <v>0</v>
      </c>
      <c r="Y80" s="29">
        <f t="shared" si="37"/>
        <v>0</v>
      </c>
      <c r="Z80" s="28">
        <f t="shared" si="38"/>
        <v>0</v>
      </c>
      <c r="AA80" s="27">
        <f t="shared" si="39"/>
        <v>0</v>
      </c>
      <c r="AB80" s="29">
        <f t="shared" si="40"/>
        <v>0</v>
      </c>
      <c r="AC80" s="30">
        <f t="shared" si="41"/>
        <v>0</v>
      </c>
      <c r="AD80" s="28">
        <f t="shared" si="42"/>
        <v>0</v>
      </c>
      <c r="AE80" s="29">
        <f t="shared" si="43"/>
        <v>0</v>
      </c>
      <c r="AF80" s="28">
        <f t="shared" si="44"/>
        <v>0</v>
      </c>
      <c r="AG80" s="29">
        <f t="shared" si="45"/>
        <v>0</v>
      </c>
      <c r="AH80" s="28">
        <f t="shared" si="46"/>
        <v>0</v>
      </c>
      <c r="AI80" s="29">
        <f t="shared" si="47"/>
        <v>0</v>
      </c>
    </row>
    <row r="81" spans="1:35" x14ac:dyDescent="0.3">
      <c r="A81" s="4" t="s">
        <v>26</v>
      </c>
      <c r="B81" s="8" t="s">
        <v>259</v>
      </c>
      <c r="C81" s="8" t="s">
        <v>260</v>
      </c>
      <c r="D81" s="2" t="s">
        <v>261</v>
      </c>
      <c r="E81" s="4" t="s">
        <v>49</v>
      </c>
      <c r="F81" s="6" t="s">
        <v>35</v>
      </c>
      <c r="G81" s="6" t="s">
        <v>27</v>
      </c>
      <c r="H81" s="4" t="s">
        <v>50</v>
      </c>
      <c r="I81" s="6" t="s">
        <v>28</v>
      </c>
      <c r="J81" s="4" t="s">
        <v>51</v>
      </c>
      <c r="K81" s="4" t="s">
        <v>29</v>
      </c>
      <c r="L81" s="4">
        <v>1177.5</v>
      </c>
      <c r="M81" s="24">
        <v>12</v>
      </c>
      <c r="N81" s="25">
        <v>12</v>
      </c>
      <c r="O81" s="24">
        <v>12</v>
      </c>
      <c r="P81" s="25">
        <v>12</v>
      </c>
      <c r="Q81" s="24">
        <v>12</v>
      </c>
      <c r="R81" s="25">
        <v>60</v>
      </c>
      <c r="S81" s="26"/>
      <c r="T81" s="27">
        <f t="shared" si="32"/>
        <v>0</v>
      </c>
      <c r="U81" s="27">
        <f t="shared" si="33"/>
        <v>0</v>
      </c>
      <c r="V81" s="28">
        <f t="shared" si="34"/>
        <v>0</v>
      </c>
      <c r="W81" s="29">
        <f t="shared" si="35"/>
        <v>0</v>
      </c>
      <c r="X81" s="30">
        <f t="shared" si="36"/>
        <v>0</v>
      </c>
      <c r="Y81" s="29">
        <f t="shared" si="37"/>
        <v>0</v>
      </c>
      <c r="Z81" s="28">
        <f t="shared" si="38"/>
        <v>0</v>
      </c>
      <c r="AA81" s="27">
        <f t="shared" si="39"/>
        <v>0</v>
      </c>
      <c r="AB81" s="29">
        <f t="shared" si="40"/>
        <v>0</v>
      </c>
      <c r="AC81" s="30">
        <f t="shared" si="41"/>
        <v>0</v>
      </c>
      <c r="AD81" s="28">
        <f t="shared" si="42"/>
        <v>0</v>
      </c>
      <c r="AE81" s="29">
        <f t="shared" si="43"/>
        <v>0</v>
      </c>
      <c r="AF81" s="28">
        <f t="shared" si="44"/>
        <v>0</v>
      </c>
      <c r="AG81" s="29">
        <f t="shared" si="45"/>
        <v>0</v>
      </c>
      <c r="AH81" s="28">
        <f t="shared" si="46"/>
        <v>0</v>
      </c>
      <c r="AI81" s="29">
        <f t="shared" si="47"/>
        <v>0</v>
      </c>
    </row>
    <row r="82" spans="1:35" x14ac:dyDescent="0.3">
      <c r="A82" s="4" t="s">
        <v>26</v>
      </c>
      <c r="B82" s="8" t="s">
        <v>262</v>
      </c>
      <c r="C82" s="8" t="s">
        <v>263</v>
      </c>
      <c r="D82" s="2" t="s">
        <v>264</v>
      </c>
      <c r="E82" s="4" t="s">
        <v>49</v>
      </c>
      <c r="F82" s="6" t="s">
        <v>35</v>
      </c>
      <c r="G82" s="6" t="s">
        <v>27</v>
      </c>
      <c r="H82" s="4" t="s">
        <v>50</v>
      </c>
      <c r="I82" s="6" t="s">
        <v>28</v>
      </c>
      <c r="J82" s="4" t="s">
        <v>51</v>
      </c>
      <c r="K82" s="4" t="s">
        <v>29</v>
      </c>
      <c r="L82" s="4">
        <v>70.680000000000007</v>
      </c>
      <c r="M82" s="24">
        <v>639</v>
      </c>
      <c r="N82" s="25">
        <v>639</v>
      </c>
      <c r="O82" s="24">
        <v>639</v>
      </c>
      <c r="P82" s="25">
        <v>639</v>
      </c>
      <c r="Q82" s="24">
        <v>639</v>
      </c>
      <c r="R82" s="25">
        <v>3195</v>
      </c>
      <c r="S82" s="26"/>
      <c r="T82" s="27">
        <f t="shared" si="32"/>
        <v>0</v>
      </c>
      <c r="U82" s="27">
        <f t="shared" si="33"/>
        <v>0</v>
      </c>
      <c r="V82" s="28">
        <f t="shared" si="34"/>
        <v>0</v>
      </c>
      <c r="W82" s="29">
        <f t="shared" si="35"/>
        <v>0</v>
      </c>
      <c r="X82" s="30">
        <f t="shared" si="36"/>
        <v>0</v>
      </c>
      <c r="Y82" s="29">
        <f t="shared" si="37"/>
        <v>0</v>
      </c>
      <c r="Z82" s="28">
        <f t="shared" si="38"/>
        <v>0</v>
      </c>
      <c r="AA82" s="27">
        <f t="shared" si="39"/>
        <v>0</v>
      </c>
      <c r="AB82" s="29">
        <f t="shared" si="40"/>
        <v>0</v>
      </c>
      <c r="AC82" s="30">
        <f t="shared" si="41"/>
        <v>0</v>
      </c>
      <c r="AD82" s="28">
        <f t="shared" si="42"/>
        <v>0</v>
      </c>
      <c r="AE82" s="29">
        <f t="shared" si="43"/>
        <v>0</v>
      </c>
      <c r="AF82" s="28">
        <f t="shared" si="44"/>
        <v>0</v>
      </c>
      <c r="AG82" s="29">
        <f t="shared" si="45"/>
        <v>0</v>
      </c>
      <c r="AH82" s="28">
        <f t="shared" si="46"/>
        <v>0</v>
      </c>
      <c r="AI82" s="29">
        <f t="shared" si="47"/>
        <v>0</v>
      </c>
    </row>
    <row r="83" spans="1:35" x14ac:dyDescent="0.3">
      <c r="A83" s="4" t="s">
        <v>26</v>
      </c>
      <c r="B83" s="8" t="s">
        <v>265</v>
      </c>
      <c r="C83" s="8" t="s">
        <v>157</v>
      </c>
      <c r="D83" s="2" t="s">
        <v>266</v>
      </c>
      <c r="E83" s="4" t="s">
        <v>49</v>
      </c>
      <c r="F83" s="6" t="s">
        <v>35</v>
      </c>
      <c r="G83" s="6" t="s">
        <v>27</v>
      </c>
      <c r="H83" s="4" t="s">
        <v>50</v>
      </c>
      <c r="I83" s="6" t="s">
        <v>28</v>
      </c>
      <c r="J83" s="4" t="s">
        <v>51</v>
      </c>
      <c r="K83" s="4" t="s">
        <v>29</v>
      </c>
      <c r="L83" s="4">
        <v>211.95</v>
      </c>
      <c r="M83" s="24">
        <v>64</v>
      </c>
      <c r="N83" s="25">
        <v>64</v>
      </c>
      <c r="O83" s="24">
        <v>64</v>
      </c>
      <c r="P83" s="25">
        <v>64</v>
      </c>
      <c r="Q83" s="24">
        <v>64</v>
      </c>
      <c r="R83" s="25">
        <v>320</v>
      </c>
      <c r="S83" s="26"/>
      <c r="T83" s="27">
        <f t="shared" si="32"/>
        <v>0</v>
      </c>
      <c r="U83" s="27">
        <f t="shared" si="33"/>
        <v>0</v>
      </c>
      <c r="V83" s="28">
        <f t="shared" si="34"/>
        <v>0</v>
      </c>
      <c r="W83" s="29">
        <f t="shared" si="35"/>
        <v>0</v>
      </c>
      <c r="X83" s="30">
        <f t="shared" si="36"/>
        <v>0</v>
      </c>
      <c r="Y83" s="29">
        <f t="shared" si="37"/>
        <v>0</v>
      </c>
      <c r="Z83" s="28">
        <f t="shared" si="38"/>
        <v>0</v>
      </c>
      <c r="AA83" s="27">
        <f t="shared" si="39"/>
        <v>0</v>
      </c>
      <c r="AB83" s="29">
        <f t="shared" si="40"/>
        <v>0</v>
      </c>
      <c r="AC83" s="30">
        <f t="shared" si="41"/>
        <v>0</v>
      </c>
      <c r="AD83" s="28">
        <f t="shared" si="42"/>
        <v>0</v>
      </c>
      <c r="AE83" s="29">
        <f t="shared" si="43"/>
        <v>0</v>
      </c>
      <c r="AF83" s="28">
        <f t="shared" si="44"/>
        <v>0</v>
      </c>
      <c r="AG83" s="29">
        <f t="shared" si="45"/>
        <v>0</v>
      </c>
      <c r="AH83" s="28">
        <f t="shared" si="46"/>
        <v>0</v>
      </c>
      <c r="AI83" s="29">
        <f t="shared" si="47"/>
        <v>0</v>
      </c>
    </row>
    <row r="84" spans="1:35" x14ac:dyDescent="0.3">
      <c r="A84" s="4" t="s">
        <v>26</v>
      </c>
      <c r="B84" s="8" t="s">
        <v>267</v>
      </c>
      <c r="C84" s="8" t="s">
        <v>66</v>
      </c>
      <c r="D84" s="2" t="s">
        <v>268</v>
      </c>
      <c r="E84" s="4" t="s">
        <v>49</v>
      </c>
      <c r="F84" s="6" t="s">
        <v>35</v>
      </c>
      <c r="G84" s="6" t="s">
        <v>27</v>
      </c>
      <c r="H84" s="4" t="s">
        <v>50</v>
      </c>
      <c r="I84" s="6" t="s">
        <v>28</v>
      </c>
      <c r="J84" s="4" t="s">
        <v>51</v>
      </c>
      <c r="K84" s="4" t="s">
        <v>29</v>
      </c>
      <c r="L84" s="4">
        <v>188.4</v>
      </c>
      <c r="M84" s="24">
        <v>74</v>
      </c>
      <c r="N84" s="25">
        <v>70</v>
      </c>
      <c r="O84" s="24">
        <v>112</v>
      </c>
      <c r="P84" s="25">
        <v>130</v>
      </c>
      <c r="Q84" s="24">
        <v>132</v>
      </c>
      <c r="R84" s="25">
        <v>518</v>
      </c>
      <c r="S84" s="26"/>
      <c r="T84" s="27">
        <f t="shared" si="32"/>
        <v>0</v>
      </c>
      <c r="U84" s="27">
        <f t="shared" si="33"/>
        <v>0</v>
      </c>
      <c r="V84" s="28">
        <f t="shared" si="34"/>
        <v>0</v>
      </c>
      <c r="W84" s="29">
        <f t="shared" si="35"/>
        <v>0</v>
      </c>
      <c r="X84" s="30">
        <f t="shared" si="36"/>
        <v>0</v>
      </c>
      <c r="Y84" s="29">
        <f t="shared" si="37"/>
        <v>0</v>
      </c>
      <c r="Z84" s="28">
        <f t="shared" si="38"/>
        <v>0</v>
      </c>
      <c r="AA84" s="27">
        <f t="shared" si="39"/>
        <v>0</v>
      </c>
      <c r="AB84" s="29">
        <f t="shared" si="40"/>
        <v>0</v>
      </c>
      <c r="AC84" s="30">
        <f t="shared" si="41"/>
        <v>0</v>
      </c>
      <c r="AD84" s="28">
        <f t="shared" si="42"/>
        <v>0</v>
      </c>
      <c r="AE84" s="29">
        <f t="shared" si="43"/>
        <v>0</v>
      </c>
      <c r="AF84" s="28">
        <f t="shared" si="44"/>
        <v>0</v>
      </c>
      <c r="AG84" s="29">
        <f t="shared" si="45"/>
        <v>0</v>
      </c>
      <c r="AH84" s="28">
        <f t="shared" si="46"/>
        <v>0</v>
      </c>
      <c r="AI84" s="29">
        <f t="shared" si="47"/>
        <v>0</v>
      </c>
    </row>
    <row r="85" spans="1:35" x14ac:dyDescent="0.3">
      <c r="A85" s="4" t="s">
        <v>26</v>
      </c>
      <c r="B85" s="8" t="s">
        <v>269</v>
      </c>
      <c r="C85" s="8" t="s">
        <v>270</v>
      </c>
      <c r="D85" s="2" t="s">
        <v>271</v>
      </c>
      <c r="E85" s="4" t="s">
        <v>49</v>
      </c>
      <c r="F85" s="6" t="s">
        <v>35</v>
      </c>
      <c r="G85" s="6" t="s">
        <v>27</v>
      </c>
      <c r="H85" s="4" t="s">
        <v>50</v>
      </c>
      <c r="I85" s="6" t="s">
        <v>28</v>
      </c>
      <c r="J85" s="4" t="s">
        <v>51</v>
      </c>
      <c r="K85" s="4" t="s">
        <v>29</v>
      </c>
      <c r="L85" s="4">
        <v>117.75</v>
      </c>
      <c r="M85" s="24">
        <v>12</v>
      </c>
      <c r="N85" s="25">
        <v>12</v>
      </c>
      <c r="O85" s="24">
        <v>12</v>
      </c>
      <c r="P85" s="25">
        <v>12</v>
      </c>
      <c r="Q85" s="24">
        <v>12</v>
      </c>
      <c r="R85" s="25">
        <v>60</v>
      </c>
      <c r="S85" s="26"/>
      <c r="T85" s="27">
        <f t="shared" si="32"/>
        <v>0</v>
      </c>
      <c r="U85" s="27">
        <f t="shared" si="33"/>
        <v>0</v>
      </c>
      <c r="V85" s="28">
        <f t="shared" si="34"/>
        <v>0</v>
      </c>
      <c r="W85" s="29">
        <f t="shared" si="35"/>
        <v>0</v>
      </c>
      <c r="X85" s="30">
        <f t="shared" si="36"/>
        <v>0</v>
      </c>
      <c r="Y85" s="29">
        <f t="shared" si="37"/>
        <v>0</v>
      </c>
      <c r="Z85" s="28">
        <f t="shared" si="38"/>
        <v>0</v>
      </c>
      <c r="AA85" s="27">
        <f t="shared" si="39"/>
        <v>0</v>
      </c>
      <c r="AB85" s="29">
        <f t="shared" si="40"/>
        <v>0</v>
      </c>
      <c r="AC85" s="30">
        <f t="shared" si="41"/>
        <v>0</v>
      </c>
      <c r="AD85" s="28">
        <f t="shared" si="42"/>
        <v>0</v>
      </c>
      <c r="AE85" s="29">
        <f t="shared" si="43"/>
        <v>0</v>
      </c>
      <c r="AF85" s="28">
        <f t="shared" si="44"/>
        <v>0</v>
      </c>
      <c r="AG85" s="29">
        <f t="shared" si="45"/>
        <v>0</v>
      </c>
      <c r="AH85" s="28">
        <f t="shared" si="46"/>
        <v>0</v>
      </c>
      <c r="AI85" s="29">
        <f t="shared" si="47"/>
        <v>0</v>
      </c>
    </row>
    <row r="86" spans="1:35" x14ac:dyDescent="0.3">
      <c r="A86" s="4" t="s">
        <v>26</v>
      </c>
      <c r="B86" s="8" t="s">
        <v>272</v>
      </c>
      <c r="C86" s="8" t="s">
        <v>273</v>
      </c>
      <c r="D86" s="2" t="s">
        <v>274</v>
      </c>
      <c r="E86" s="4" t="s">
        <v>49</v>
      </c>
      <c r="F86" s="6" t="s">
        <v>35</v>
      </c>
      <c r="G86" s="6" t="s">
        <v>207</v>
      </c>
      <c r="H86" s="4" t="s">
        <v>50</v>
      </c>
      <c r="I86" s="6" t="s">
        <v>28</v>
      </c>
      <c r="J86" s="4" t="s">
        <v>51</v>
      </c>
      <c r="K86" s="4" t="s">
        <v>29</v>
      </c>
      <c r="L86" s="4">
        <v>211.95</v>
      </c>
      <c r="M86" s="24">
        <v>4</v>
      </c>
      <c r="N86" s="25">
        <v>4</v>
      </c>
      <c r="O86" s="24">
        <v>4</v>
      </c>
      <c r="P86" s="25">
        <v>4</v>
      </c>
      <c r="Q86" s="24">
        <v>4</v>
      </c>
      <c r="R86" s="25">
        <v>20</v>
      </c>
      <c r="S86" s="26"/>
      <c r="T86" s="27">
        <f t="shared" si="32"/>
        <v>0</v>
      </c>
      <c r="U86" s="27">
        <f t="shared" si="33"/>
        <v>0</v>
      </c>
      <c r="V86" s="28">
        <f t="shared" si="34"/>
        <v>0</v>
      </c>
      <c r="W86" s="29">
        <f t="shared" si="35"/>
        <v>0</v>
      </c>
      <c r="X86" s="30">
        <f t="shared" si="36"/>
        <v>0</v>
      </c>
      <c r="Y86" s="29">
        <f t="shared" si="37"/>
        <v>0</v>
      </c>
      <c r="Z86" s="28">
        <f t="shared" si="38"/>
        <v>0</v>
      </c>
      <c r="AA86" s="27">
        <f t="shared" si="39"/>
        <v>0</v>
      </c>
      <c r="AB86" s="29">
        <f t="shared" si="40"/>
        <v>0</v>
      </c>
      <c r="AC86" s="30">
        <f t="shared" si="41"/>
        <v>0</v>
      </c>
      <c r="AD86" s="28">
        <f t="shared" si="42"/>
        <v>0</v>
      </c>
      <c r="AE86" s="29">
        <f t="shared" si="43"/>
        <v>0</v>
      </c>
      <c r="AF86" s="28">
        <f t="shared" si="44"/>
        <v>0</v>
      </c>
      <c r="AG86" s="29">
        <f t="shared" si="45"/>
        <v>0</v>
      </c>
      <c r="AH86" s="28">
        <f t="shared" si="46"/>
        <v>0</v>
      </c>
      <c r="AI86" s="29">
        <f t="shared" si="47"/>
        <v>0</v>
      </c>
    </row>
    <row r="87" spans="1:35" x14ac:dyDescent="0.3">
      <c r="A87" s="4" t="s">
        <v>26</v>
      </c>
      <c r="B87" s="8" t="s">
        <v>275</v>
      </c>
      <c r="C87" s="8" t="s">
        <v>276</v>
      </c>
      <c r="D87" s="2" t="s">
        <v>277</v>
      </c>
      <c r="E87" s="4" t="s">
        <v>49</v>
      </c>
      <c r="F87" s="6" t="s">
        <v>35</v>
      </c>
      <c r="G87" s="6" t="s">
        <v>278</v>
      </c>
      <c r="H87" s="4" t="s">
        <v>50</v>
      </c>
      <c r="I87" s="6" t="s">
        <v>166</v>
      </c>
      <c r="J87" s="4" t="s">
        <v>51</v>
      </c>
      <c r="K87" s="4" t="s">
        <v>39</v>
      </c>
      <c r="L87" s="4">
        <v>235.5</v>
      </c>
      <c r="M87" s="24">
        <v>65</v>
      </c>
      <c r="N87" s="25">
        <v>67</v>
      </c>
      <c r="O87" s="24">
        <v>100</v>
      </c>
      <c r="P87" s="25">
        <v>100</v>
      </c>
      <c r="Q87" s="24">
        <v>110</v>
      </c>
      <c r="R87" s="25">
        <v>442</v>
      </c>
      <c r="S87" s="26"/>
      <c r="T87" s="27">
        <f t="shared" si="32"/>
        <v>0</v>
      </c>
      <c r="U87" s="27">
        <f t="shared" si="33"/>
        <v>0</v>
      </c>
      <c r="V87" s="28">
        <f t="shared" si="34"/>
        <v>0</v>
      </c>
      <c r="W87" s="29">
        <f t="shared" si="35"/>
        <v>0</v>
      </c>
      <c r="X87" s="30">
        <f t="shared" si="36"/>
        <v>0</v>
      </c>
      <c r="Y87" s="29">
        <f t="shared" si="37"/>
        <v>0</v>
      </c>
      <c r="Z87" s="28">
        <f t="shared" si="38"/>
        <v>0</v>
      </c>
      <c r="AA87" s="27">
        <f t="shared" si="39"/>
        <v>0</v>
      </c>
      <c r="AB87" s="29">
        <f t="shared" si="40"/>
        <v>0</v>
      </c>
      <c r="AC87" s="30">
        <f t="shared" si="41"/>
        <v>0</v>
      </c>
      <c r="AD87" s="28">
        <f t="shared" si="42"/>
        <v>0</v>
      </c>
      <c r="AE87" s="29">
        <f t="shared" si="43"/>
        <v>0</v>
      </c>
      <c r="AF87" s="28">
        <f t="shared" si="44"/>
        <v>0</v>
      </c>
      <c r="AG87" s="29">
        <f t="shared" si="45"/>
        <v>0</v>
      </c>
      <c r="AH87" s="28">
        <f t="shared" si="46"/>
        <v>0</v>
      </c>
      <c r="AI87" s="29">
        <f t="shared" si="47"/>
        <v>0</v>
      </c>
    </row>
    <row r="88" spans="1:35" x14ac:dyDescent="0.3">
      <c r="A88" s="4" t="s">
        <v>26</v>
      </c>
      <c r="B88" s="8" t="s">
        <v>279</v>
      </c>
      <c r="C88" s="8" t="s">
        <v>280</v>
      </c>
      <c r="D88" s="2" t="s">
        <v>281</v>
      </c>
      <c r="E88" s="4" t="s">
        <v>49</v>
      </c>
      <c r="F88" s="6" t="s">
        <v>35</v>
      </c>
      <c r="G88" s="6" t="s">
        <v>43</v>
      </c>
      <c r="H88" s="4" t="s">
        <v>50</v>
      </c>
      <c r="I88" s="6" t="s">
        <v>166</v>
      </c>
      <c r="J88" s="4" t="s">
        <v>51</v>
      </c>
      <c r="K88" s="4" t="s">
        <v>39</v>
      </c>
      <c r="L88" s="4">
        <v>282.60000000000002</v>
      </c>
      <c r="M88" s="24">
        <v>15</v>
      </c>
      <c r="N88" s="25">
        <v>15</v>
      </c>
      <c r="O88" s="24">
        <v>35</v>
      </c>
      <c r="P88" s="25">
        <v>40</v>
      </c>
      <c r="Q88" s="24">
        <v>45</v>
      </c>
      <c r="R88" s="25">
        <v>150</v>
      </c>
      <c r="S88" s="26"/>
      <c r="T88" s="27">
        <f t="shared" si="32"/>
        <v>0</v>
      </c>
      <c r="U88" s="27">
        <f t="shared" si="33"/>
        <v>0</v>
      </c>
      <c r="V88" s="28">
        <f t="shared" si="34"/>
        <v>0</v>
      </c>
      <c r="W88" s="29">
        <f t="shared" si="35"/>
        <v>0</v>
      </c>
      <c r="X88" s="30">
        <f t="shared" si="36"/>
        <v>0</v>
      </c>
      <c r="Y88" s="29">
        <f t="shared" si="37"/>
        <v>0</v>
      </c>
      <c r="Z88" s="28">
        <f t="shared" si="38"/>
        <v>0</v>
      </c>
      <c r="AA88" s="27">
        <f t="shared" si="39"/>
        <v>0</v>
      </c>
      <c r="AB88" s="29">
        <f t="shared" si="40"/>
        <v>0</v>
      </c>
      <c r="AC88" s="30">
        <f t="shared" si="41"/>
        <v>0</v>
      </c>
      <c r="AD88" s="28">
        <f t="shared" si="42"/>
        <v>0</v>
      </c>
      <c r="AE88" s="29">
        <f t="shared" si="43"/>
        <v>0</v>
      </c>
      <c r="AF88" s="28">
        <f t="shared" si="44"/>
        <v>0</v>
      </c>
      <c r="AG88" s="29">
        <f t="shared" si="45"/>
        <v>0</v>
      </c>
      <c r="AH88" s="28">
        <f t="shared" si="46"/>
        <v>0</v>
      </c>
      <c r="AI88" s="29">
        <f t="shared" si="47"/>
        <v>0</v>
      </c>
    </row>
    <row r="89" spans="1:35" x14ac:dyDescent="0.3">
      <c r="A89" s="4" t="s">
        <v>26</v>
      </c>
      <c r="B89" s="8" t="s">
        <v>282</v>
      </c>
      <c r="C89" s="8" t="s">
        <v>283</v>
      </c>
      <c r="D89" s="2" t="s">
        <v>284</v>
      </c>
      <c r="E89" s="4" t="s">
        <v>49</v>
      </c>
      <c r="F89" s="6" t="s">
        <v>35</v>
      </c>
      <c r="G89" s="6" t="s">
        <v>165</v>
      </c>
      <c r="H89" s="4" t="s">
        <v>50</v>
      </c>
      <c r="I89" s="6" t="s">
        <v>166</v>
      </c>
      <c r="J89" s="4" t="s">
        <v>51</v>
      </c>
      <c r="K89" s="4" t="s">
        <v>39</v>
      </c>
      <c r="L89" s="4">
        <v>282.60000000000002</v>
      </c>
      <c r="M89" s="24">
        <v>85</v>
      </c>
      <c r="N89" s="25">
        <v>118</v>
      </c>
      <c r="O89" s="24">
        <v>120</v>
      </c>
      <c r="P89" s="25">
        <v>110</v>
      </c>
      <c r="Q89" s="24">
        <v>110</v>
      </c>
      <c r="R89" s="25">
        <v>543</v>
      </c>
      <c r="S89" s="26"/>
      <c r="T89" s="27">
        <f t="shared" si="32"/>
        <v>0</v>
      </c>
      <c r="U89" s="27">
        <f t="shared" si="33"/>
        <v>0</v>
      </c>
      <c r="V89" s="28">
        <f t="shared" si="34"/>
        <v>0</v>
      </c>
      <c r="W89" s="29">
        <f t="shared" si="35"/>
        <v>0</v>
      </c>
      <c r="X89" s="30">
        <f t="shared" si="36"/>
        <v>0</v>
      </c>
      <c r="Y89" s="29">
        <f t="shared" si="37"/>
        <v>0</v>
      </c>
      <c r="Z89" s="28">
        <f t="shared" si="38"/>
        <v>0</v>
      </c>
      <c r="AA89" s="27">
        <f t="shared" si="39"/>
        <v>0</v>
      </c>
      <c r="AB89" s="29">
        <f t="shared" si="40"/>
        <v>0</v>
      </c>
      <c r="AC89" s="30">
        <f t="shared" si="41"/>
        <v>0</v>
      </c>
      <c r="AD89" s="28">
        <f t="shared" si="42"/>
        <v>0</v>
      </c>
      <c r="AE89" s="29">
        <f t="shared" si="43"/>
        <v>0</v>
      </c>
      <c r="AF89" s="28">
        <f t="shared" si="44"/>
        <v>0</v>
      </c>
      <c r="AG89" s="29">
        <f t="shared" si="45"/>
        <v>0</v>
      </c>
      <c r="AH89" s="28">
        <f t="shared" si="46"/>
        <v>0</v>
      </c>
      <c r="AI89" s="29">
        <f t="shared" si="47"/>
        <v>0</v>
      </c>
    </row>
    <row r="90" spans="1:35" x14ac:dyDescent="0.3">
      <c r="A90" s="4" t="s">
        <v>26</v>
      </c>
      <c r="B90" s="8" t="s">
        <v>285</v>
      </c>
      <c r="C90" s="8" t="s">
        <v>286</v>
      </c>
      <c r="D90" s="2" t="s">
        <v>287</v>
      </c>
      <c r="E90" s="4" t="s">
        <v>49</v>
      </c>
      <c r="F90" s="6" t="s">
        <v>35</v>
      </c>
      <c r="G90" s="6" t="s">
        <v>165</v>
      </c>
      <c r="H90" s="4" t="s">
        <v>50</v>
      </c>
      <c r="I90" s="6" t="s">
        <v>166</v>
      </c>
      <c r="J90" s="4" t="s">
        <v>51</v>
      </c>
      <c r="K90" s="4" t="s">
        <v>39</v>
      </c>
      <c r="L90" s="4">
        <v>353.25</v>
      </c>
      <c r="M90" s="24">
        <v>20</v>
      </c>
      <c r="N90" s="25">
        <v>10</v>
      </c>
      <c r="O90" s="24">
        <v>10</v>
      </c>
      <c r="P90" s="25">
        <v>20</v>
      </c>
      <c r="Q90" s="24">
        <v>10</v>
      </c>
      <c r="R90" s="25">
        <v>70</v>
      </c>
      <c r="S90" s="26"/>
      <c r="T90" s="27">
        <f t="shared" si="32"/>
        <v>0</v>
      </c>
      <c r="U90" s="27">
        <f t="shared" si="33"/>
        <v>0</v>
      </c>
      <c r="V90" s="28">
        <f t="shared" si="34"/>
        <v>0</v>
      </c>
      <c r="W90" s="29">
        <f t="shared" si="35"/>
        <v>0</v>
      </c>
      <c r="X90" s="30">
        <f t="shared" si="36"/>
        <v>0</v>
      </c>
      <c r="Y90" s="29">
        <f t="shared" si="37"/>
        <v>0</v>
      </c>
      <c r="Z90" s="28">
        <f t="shared" si="38"/>
        <v>0</v>
      </c>
      <c r="AA90" s="27">
        <f t="shared" si="39"/>
        <v>0</v>
      </c>
      <c r="AB90" s="29">
        <f t="shared" si="40"/>
        <v>0</v>
      </c>
      <c r="AC90" s="30">
        <f t="shared" si="41"/>
        <v>0</v>
      </c>
      <c r="AD90" s="28">
        <f t="shared" si="42"/>
        <v>0</v>
      </c>
      <c r="AE90" s="29">
        <f t="shared" si="43"/>
        <v>0</v>
      </c>
      <c r="AF90" s="28">
        <f t="shared" si="44"/>
        <v>0</v>
      </c>
      <c r="AG90" s="29">
        <f t="shared" si="45"/>
        <v>0</v>
      </c>
      <c r="AH90" s="28">
        <f t="shared" si="46"/>
        <v>0</v>
      </c>
      <c r="AI90" s="29">
        <f t="shared" si="47"/>
        <v>0</v>
      </c>
    </row>
    <row r="91" spans="1:35" x14ac:dyDescent="0.3">
      <c r="A91" s="4" t="s">
        <v>26</v>
      </c>
      <c r="B91" s="8" t="s">
        <v>288</v>
      </c>
      <c r="C91" s="8" t="s">
        <v>154</v>
      </c>
      <c r="D91" s="2" t="s">
        <v>289</v>
      </c>
      <c r="E91" s="4" t="s">
        <v>49</v>
      </c>
      <c r="F91" s="6" t="s">
        <v>35</v>
      </c>
      <c r="G91" s="6" t="s">
        <v>31</v>
      </c>
      <c r="H91" s="4" t="s">
        <v>50</v>
      </c>
      <c r="I91" s="6" t="s">
        <v>32</v>
      </c>
      <c r="J91" s="4" t="s">
        <v>51</v>
      </c>
      <c r="K91" s="4" t="s">
        <v>29</v>
      </c>
      <c r="L91" s="4">
        <v>706.5</v>
      </c>
      <c r="M91" s="24">
        <v>65</v>
      </c>
      <c r="N91" s="25">
        <v>65</v>
      </c>
      <c r="O91" s="24">
        <v>65</v>
      </c>
      <c r="P91" s="25">
        <v>65</v>
      </c>
      <c r="Q91" s="24">
        <v>65</v>
      </c>
      <c r="R91" s="25">
        <v>325</v>
      </c>
      <c r="S91" s="26"/>
      <c r="T91" s="27">
        <f t="shared" si="32"/>
        <v>0</v>
      </c>
      <c r="U91" s="27">
        <f t="shared" si="33"/>
        <v>0</v>
      </c>
      <c r="V91" s="28">
        <f t="shared" si="34"/>
        <v>0</v>
      </c>
      <c r="W91" s="29">
        <f t="shared" si="35"/>
        <v>0</v>
      </c>
      <c r="X91" s="30">
        <f t="shared" si="36"/>
        <v>0</v>
      </c>
      <c r="Y91" s="29">
        <f t="shared" si="37"/>
        <v>0</v>
      </c>
      <c r="Z91" s="28">
        <f t="shared" si="38"/>
        <v>0</v>
      </c>
      <c r="AA91" s="27">
        <f t="shared" si="39"/>
        <v>0</v>
      </c>
      <c r="AB91" s="29">
        <f t="shared" si="40"/>
        <v>0</v>
      </c>
      <c r="AC91" s="30">
        <f t="shared" si="41"/>
        <v>0</v>
      </c>
      <c r="AD91" s="28">
        <f t="shared" si="42"/>
        <v>0</v>
      </c>
      <c r="AE91" s="29">
        <f t="shared" si="43"/>
        <v>0</v>
      </c>
      <c r="AF91" s="28">
        <f t="shared" si="44"/>
        <v>0</v>
      </c>
      <c r="AG91" s="29">
        <f t="shared" si="45"/>
        <v>0</v>
      </c>
      <c r="AH91" s="28">
        <f t="shared" si="46"/>
        <v>0</v>
      </c>
      <c r="AI91" s="29">
        <f t="shared" si="47"/>
        <v>0</v>
      </c>
    </row>
    <row r="92" spans="1:35" x14ac:dyDescent="0.3">
      <c r="A92" s="4" t="s">
        <v>26</v>
      </c>
      <c r="B92" s="8" t="s">
        <v>290</v>
      </c>
      <c r="C92" s="8" t="s">
        <v>291</v>
      </c>
      <c r="D92" s="2" t="s">
        <v>292</v>
      </c>
      <c r="E92" s="4" t="s">
        <v>49</v>
      </c>
      <c r="F92" s="6" t="s">
        <v>35</v>
      </c>
      <c r="G92" s="6" t="s">
        <v>27</v>
      </c>
      <c r="H92" s="4" t="s">
        <v>50</v>
      </c>
      <c r="I92" s="6" t="s">
        <v>28</v>
      </c>
      <c r="J92" s="4" t="s">
        <v>51</v>
      </c>
      <c r="K92" s="4" t="s">
        <v>29</v>
      </c>
      <c r="L92" s="4">
        <v>111.91</v>
      </c>
      <c r="M92" s="24">
        <v>102</v>
      </c>
      <c r="N92" s="25">
        <v>102</v>
      </c>
      <c r="O92" s="24">
        <v>102</v>
      </c>
      <c r="P92" s="25">
        <v>102</v>
      </c>
      <c r="Q92" s="24">
        <v>102</v>
      </c>
      <c r="R92" s="25">
        <v>510</v>
      </c>
      <c r="S92" s="26"/>
      <c r="T92" s="27">
        <f t="shared" si="32"/>
        <v>0</v>
      </c>
      <c r="U92" s="27">
        <f t="shared" si="33"/>
        <v>0</v>
      </c>
      <c r="V92" s="28">
        <f t="shared" si="34"/>
        <v>0</v>
      </c>
      <c r="W92" s="29">
        <f t="shared" si="35"/>
        <v>0</v>
      </c>
      <c r="X92" s="30">
        <f t="shared" si="36"/>
        <v>0</v>
      </c>
      <c r="Y92" s="29">
        <f t="shared" si="37"/>
        <v>0</v>
      </c>
      <c r="Z92" s="28">
        <f t="shared" si="38"/>
        <v>0</v>
      </c>
      <c r="AA92" s="27">
        <f t="shared" si="39"/>
        <v>0</v>
      </c>
      <c r="AB92" s="29">
        <f t="shared" si="40"/>
        <v>0</v>
      </c>
      <c r="AC92" s="30">
        <f t="shared" si="41"/>
        <v>0</v>
      </c>
      <c r="AD92" s="28">
        <f t="shared" si="42"/>
        <v>0</v>
      </c>
      <c r="AE92" s="29">
        <f t="shared" si="43"/>
        <v>0</v>
      </c>
      <c r="AF92" s="28">
        <f t="shared" si="44"/>
        <v>0</v>
      </c>
      <c r="AG92" s="29">
        <f t="shared" si="45"/>
        <v>0</v>
      </c>
      <c r="AH92" s="28">
        <f t="shared" si="46"/>
        <v>0</v>
      </c>
      <c r="AI92" s="29">
        <f t="shared" si="47"/>
        <v>0</v>
      </c>
    </row>
    <row r="93" spans="1:35" x14ac:dyDescent="0.3">
      <c r="A93" s="4" t="s">
        <v>42</v>
      </c>
      <c r="B93" s="8" t="s">
        <v>293</v>
      </c>
      <c r="C93" s="8" t="s">
        <v>294</v>
      </c>
      <c r="D93" s="2" t="s">
        <v>295</v>
      </c>
      <c r="E93" s="4" t="s">
        <v>49</v>
      </c>
      <c r="F93" s="6" t="s">
        <v>35</v>
      </c>
      <c r="G93" s="6" t="s">
        <v>165</v>
      </c>
      <c r="H93" s="4" t="s">
        <v>50</v>
      </c>
      <c r="I93" s="6" t="s">
        <v>166</v>
      </c>
      <c r="J93" s="4" t="s">
        <v>51</v>
      </c>
      <c r="K93" s="4" t="s">
        <v>39</v>
      </c>
      <c r="L93" s="4">
        <v>339.12</v>
      </c>
      <c r="M93" s="24">
        <v>45</v>
      </c>
      <c r="N93" s="25">
        <v>45</v>
      </c>
      <c r="O93" s="24">
        <v>45</v>
      </c>
      <c r="P93" s="25">
        <v>45</v>
      </c>
      <c r="Q93" s="24">
        <v>45</v>
      </c>
      <c r="R93" s="25">
        <v>225</v>
      </c>
      <c r="S93" s="26"/>
      <c r="T93" s="27">
        <f t="shared" si="32"/>
        <v>0</v>
      </c>
      <c r="U93" s="27">
        <f t="shared" si="33"/>
        <v>0</v>
      </c>
      <c r="V93" s="28">
        <f t="shared" si="34"/>
        <v>0</v>
      </c>
      <c r="W93" s="29">
        <f t="shared" si="35"/>
        <v>0</v>
      </c>
      <c r="X93" s="30">
        <f t="shared" si="36"/>
        <v>0</v>
      </c>
      <c r="Y93" s="29">
        <f t="shared" si="37"/>
        <v>0</v>
      </c>
      <c r="Z93" s="28">
        <f t="shared" si="38"/>
        <v>0</v>
      </c>
      <c r="AA93" s="27">
        <f t="shared" si="39"/>
        <v>0</v>
      </c>
      <c r="AB93" s="29">
        <f t="shared" si="40"/>
        <v>0</v>
      </c>
      <c r="AC93" s="30">
        <f t="shared" si="41"/>
        <v>0</v>
      </c>
      <c r="AD93" s="28">
        <f t="shared" si="42"/>
        <v>0</v>
      </c>
      <c r="AE93" s="29">
        <f t="shared" si="43"/>
        <v>0</v>
      </c>
      <c r="AF93" s="28">
        <f t="shared" si="44"/>
        <v>0</v>
      </c>
      <c r="AG93" s="29">
        <f t="shared" si="45"/>
        <v>0</v>
      </c>
      <c r="AH93" s="28">
        <f t="shared" si="46"/>
        <v>0</v>
      </c>
      <c r="AI93" s="29">
        <f t="shared" si="47"/>
        <v>0</v>
      </c>
    </row>
    <row r="94" spans="1:35" x14ac:dyDescent="0.3">
      <c r="A94" s="4" t="s">
        <v>26</v>
      </c>
      <c r="B94" s="8" t="s">
        <v>296</v>
      </c>
      <c r="C94" s="8" t="s">
        <v>297</v>
      </c>
      <c r="D94" s="2" t="s">
        <v>298</v>
      </c>
      <c r="E94" s="4" t="s">
        <v>93</v>
      </c>
      <c r="F94" s="6" t="s">
        <v>35</v>
      </c>
      <c r="G94" s="6" t="s">
        <v>27</v>
      </c>
      <c r="H94" s="4" t="s">
        <v>50</v>
      </c>
      <c r="I94" s="6" t="s">
        <v>28</v>
      </c>
      <c r="J94" s="4" t="s">
        <v>51</v>
      </c>
      <c r="K94" s="4" t="s">
        <v>29</v>
      </c>
      <c r="L94" s="4">
        <v>94.24</v>
      </c>
      <c r="M94" s="24">
        <v>41</v>
      </c>
      <c r="N94" s="25">
        <v>41</v>
      </c>
      <c r="O94" s="24">
        <v>41</v>
      </c>
      <c r="P94" s="25">
        <v>41</v>
      </c>
      <c r="Q94" s="24">
        <v>41</v>
      </c>
      <c r="R94" s="25">
        <v>205</v>
      </c>
      <c r="S94" s="26"/>
      <c r="T94" s="27">
        <f t="shared" si="32"/>
        <v>0</v>
      </c>
      <c r="U94" s="27">
        <f t="shared" si="33"/>
        <v>0</v>
      </c>
      <c r="V94" s="28">
        <f t="shared" si="34"/>
        <v>0</v>
      </c>
      <c r="W94" s="29">
        <f t="shared" si="35"/>
        <v>0</v>
      </c>
      <c r="X94" s="30">
        <f t="shared" si="36"/>
        <v>0</v>
      </c>
      <c r="Y94" s="29">
        <f t="shared" si="37"/>
        <v>0</v>
      </c>
      <c r="Z94" s="28">
        <f t="shared" si="38"/>
        <v>0</v>
      </c>
      <c r="AA94" s="27">
        <f t="shared" si="39"/>
        <v>0</v>
      </c>
      <c r="AB94" s="29">
        <f t="shared" si="40"/>
        <v>0</v>
      </c>
      <c r="AC94" s="30">
        <f t="shared" si="41"/>
        <v>0</v>
      </c>
      <c r="AD94" s="28">
        <f t="shared" si="42"/>
        <v>0</v>
      </c>
      <c r="AE94" s="29">
        <f t="shared" si="43"/>
        <v>0</v>
      </c>
      <c r="AF94" s="28">
        <f t="shared" si="44"/>
        <v>0</v>
      </c>
      <c r="AG94" s="29">
        <f t="shared" si="45"/>
        <v>0</v>
      </c>
      <c r="AH94" s="28">
        <f t="shared" si="46"/>
        <v>0</v>
      </c>
      <c r="AI94" s="29">
        <f t="shared" si="47"/>
        <v>0</v>
      </c>
    </row>
    <row r="95" spans="1:35" x14ac:dyDescent="0.3">
      <c r="A95" s="4" t="s">
        <v>26</v>
      </c>
      <c r="B95" s="8" t="s">
        <v>299</v>
      </c>
      <c r="C95" s="8" t="s">
        <v>300</v>
      </c>
      <c r="D95" s="2" t="s">
        <v>301</v>
      </c>
      <c r="E95" s="4" t="s">
        <v>49</v>
      </c>
      <c r="F95" s="6" t="s">
        <v>35</v>
      </c>
      <c r="G95" s="6" t="s">
        <v>55</v>
      </c>
      <c r="H95" s="4" t="s">
        <v>50</v>
      </c>
      <c r="I95" s="6" t="s">
        <v>37</v>
      </c>
      <c r="J95" s="4" t="s">
        <v>51</v>
      </c>
      <c r="K95" s="4" t="s">
        <v>29</v>
      </c>
      <c r="L95" s="4">
        <v>2402.1</v>
      </c>
      <c r="M95" s="24">
        <v>300</v>
      </c>
      <c r="N95" s="25">
        <v>0</v>
      </c>
      <c r="O95" s="24">
        <v>0</v>
      </c>
      <c r="P95" s="25">
        <v>0</v>
      </c>
      <c r="Q95" s="24">
        <v>0</v>
      </c>
      <c r="R95" s="25">
        <v>300</v>
      </c>
      <c r="S95" s="26"/>
      <c r="T95" s="27">
        <f t="shared" si="32"/>
        <v>0</v>
      </c>
      <c r="U95" s="27">
        <f t="shared" si="33"/>
        <v>0</v>
      </c>
      <c r="V95" s="28">
        <f t="shared" si="34"/>
        <v>0</v>
      </c>
      <c r="W95" s="29">
        <f t="shared" si="35"/>
        <v>0</v>
      </c>
      <c r="X95" s="30">
        <f t="shared" si="36"/>
        <v>0</v>
      </c>
      <c r="Y95" s="29">
        <f t="shared" si="37"/>
        <v>0</v>
      </c>
      <c r="Z95" s="28">
        <f t="shared" si="38"/>
        <v>0</v>
      </c>
      <c r="AA95" s="27">
        <f t="shared" si="39"/>
        <v>0</v>
      </c>
      <c r="AB95" s="29">
        <f t="shared" si="40"/>
        <v>0</v>
      </c>
      <c r="AC95" s="30">
        <f t="shared" si="41"/>
        <v>0</v>
      </c>
      <c r="AD95" s="28">
        <f t="shared" si="42"/>
        <v>0</v>
      </c>
      <c r="AE95" s="29">
        <f t="shared" si="43"/>
        <v>0</v>
      </c>
      <c r="AF95" s="28">
        <f t="shared" si="44"/>
        <v>0</v>
      </c>
      <c r="AG95" s="29">
        <f t="shared" si="45"/>
        <v>0</v>
      </c>
      <c r="AH95" s="28">
        <f t="shared" si="46"/>
        <v>0</v>
      </c>
      <c r="AI95" s="29">
        <f t="shared" si="47"/>
        <v>0</v>
      </c>
    </row>
    <row r="96" spans="1:35" x14ac:dyDescent="0.3">
      <c r="A96" s="4" t="s">
        <v>26</v>
      </c>
      <c r="B96" s="8" t="s">
        <v>302</v>
      </c>
      <c r="C96" s="8" t="s">
        <v>303</v>
      </c>
      <c r="D96" s="2" t="s">
        <v>304</v>
      </c>
      <c r="E96" s="4" t="s">
        <v>49</v>
      </c>
      <c r="F96" s="6" t="s">
        <v>35</v>
      </c>
      <c r="G96" s="6" t="s">
        <v>55</v>
      </c>
      <c r="H96" s="4" t="s">
        <v>50</v>
      </c>
      <c r="I96" s="6" t="s">
        <v>37</v>
      </c>
      <c r="J96" s="4" t="s">
        <v>51</v>
      </c>
      <c r="K96" s="4" t="s">
        <v>29</v>
      </c>
      <c r="L96" s="4">
        <v>2682.35</v>
      </c>
      <c r="M96" s="24">
        <v>200</v>
      </c>
      <c r="N96" s="25">
        <v>0</v>
      </c>
      <c r="O96" s="24">
        <v>0</v>
      </c>
      <c r="P96" s="25">
        <v>0</v>
      </c>
      <c r="Q96" s="24">
        <v>0</v>
      </c>
      <c r="R96" s="25">
        <v>200</v>
      </c>
      <c r="S96" s="26"/>
      <c r="T96" s="27">
        <f t="shared" si="32"/>
        <v>0</v>
      </c>
      <c r="U96" s="27">
        <f t="shared" si="33"/>
        <v>0</v>
      </c>
      <c r="V96" s="28">
        <f t="shared" si="34"/>
        <v>0</v>
      </c>
      <c r="W96" s="29">
        <f t="shared" si="35"/>
        <v>0</v>
      </c>
      <c r="X96" s="30">
        <f t="shared" si="36"/>
        <v>0</v>
      </c>
      <c r="Y96" s="29">
        <f t="shared" si="37"/>
        <v>0</v>
      </c>
      <c r="Z96" s="28">
        <f t="shared" si="38"/>
        <v>0</v>
      </c>
      <c r="AA96" s="27">
        <f t="shared" si="39"/>
        <v>0</v>
      </c>
      <c r="AB96" s="29">
        <f t="shared" si="40"/>
        <v>0</v>
      </c>
      <c r="AC96" s="30">
        <f t="shared" si="41"/>
        <v>0</v>
      </c>
      <c r="AD96" s="28">
        <f t="shared" si="42"/>
        <v>0</v>
      </c>
      <c r="AE96" s="29">
        <f t="shared" si="43"/>
        <v>0</v>
      </c>
      <c r="AF96" s="28">
        <f t="shared" si="44"/>
        <v>0</v>
      </c>
      <c r="AG96" s="29">
        <f t="shared" si="45"/>
        <v>0</v>
      </c>
      <c r="AH96" s="28">
        <f t="shared" si="46"/>
        <v>0</v>
      </c>
      <c r="AI96" s="29">
        <f t="shared" si="47"/>
        <v>0</v>
      </c>
    </row>
    <row r="97" spans="1:35" x14ac:dyDescent="0.3">
      <c r="A97" s="4" t="s">
        <v>26</v>
      </c>
      <c r="B97" s="8" t="s">
        <v>305</v>
      </c>
      <c r="C97" s="8" t="s">
        <v>306</v>
      </c>
      <c r="D97" s="2" t="s">
        <v>307</v>
      </c>
      <c r="E97" s="4" t="s">
        <v>49</v>
      </c>
      <c r="F97" s="6" t="s">
        <v>35</v>
      </c>
      <c r="G97" s="6" t="s">
        <v>200</v>
      </c>
      <c r="H97" s="4" t="s">
        <v>50</v>
      </c>
      <c r="I97" s="6" t="s">
        <v>28</v>
      </c>
      <c r="J97" s="4" t="s">
        <v>51</v>
      </c>
      <c r="K97" s="4" t="s">
        <v>29</v>
      </c>
      <c r="L97" s="4">
        <v>203.47</v>
      </c>
      <c r="M97" s="24">
        <v>431</v>
      </c>
      <c r="N97" s="25">
        <v>300</v>
      </c>
      <c r="O97" s="24">
        <v>100</v>
      </c>
      <c r="P97" s="25">
        <v>431</v>
      </c>
      <c r="Q97" s="24">
        <v>300</v>
      </c>
      <c r="R97" s="25">
        <v>1562</v>
      </c>
      <c r="S97" s="26"/>
      <c r="T97" s="27">
        <f t="shared" si="32"/>
        <v>0</v>
      </c>
      <c r="U97" s="27">
        <f t="shared" si="33"/>
        <v>0</v>
      </c>
      <c r="V97" s="28">
        <f t="shared" si="34"/>
        <v>0</v>
      </c>
      <c r="W97" s="29">
        <f t="shared" si="35"/>
        <v>0</v>
      </c>
      <c r="X97" s="30">
        <f t="shared" si="36"/>
        <v>0</v>
      </c>
      <c r="Y97" s="29">
        <f t="shared" si="37"/>
        <v>0</v>
      </c>
      <c r="Z97" s="28">
        <f t="shared" si="38"/>
        <v>0</v>
      </c>
      <c r="AA97" s="27">
        <f t="shared" si="39"/>
        <v>0</v>
      </c>
      <c r="AB97" s="29">
        <f t="shared" si="40"/>
        <v>0</v>
      </c>
      <c r="AC97" s="30">
        <f t="shared" si="41"/>
        <v>0</v>
      </c>
      <c r="AD97" s="28">
        <f t="shared" si="42"/>
        <v>0</v>
      </c>
      <c r="AE97" s="29">
        <f t="shared" si="43"/>
        <v>0</v>
      </c>
      <c r="AF97" s="28">
        <f t="shared" si="44"/>
        <v>0</v>
      </c>
      <c r="AG97" s="29">
        <f t="shared" si="45"/>
        <v>0</v>
      </c>
      <c r="AH97" s="28">
        <f t="shared" si="46"/>
        <v>0</v>
      </c>
      <c r="AI97" s="29">
        <f t="shared" si="47"/>
        <v>0</v>
      </c>
    </row>
    <row r="98" spans="1:35" x14ac:dyDescent="0.3">
      <c r="A98" s="4" t="s">
        <v>26</v>
      </c>
      <c r="B98" s="8" t="s">
        <v>308</v>
      </c>
      <c r="C98" s="8" t="s">
        <v>309</v>
      </c>
      <c r="D98" s="2" t="s">
        <v>310</v>
      </c>
      <c r="E98" s="4" t="s">
        <v>49</v>
      </c>
      <c r="F98" s="6" t="s">
        <v>35</v>
      </c>
      <c r="G98" s="6" t="s">
        <v>200</v>
      </c>
      <c r="H98" s="4" t="s">
        <v>50</v>
      </c>
      <c r="I98" s="6" t="s">
        <v>28</v>
      </c>
      <c r="J98" s="4" t="s">
        <v>51</v>
      </c>
      <c r="K98" s="4" t="s">
        <v>29</v>
      </c>
      <c r="L98" s="4">
        <v>1413</v>
      </c>
      <c r="M98" s="24">
        <v>20</v>
      </c>
      <c r="N98" s="25">
        <v>20</v>
      </c>
      <c r="O98" s="24">
        <v>8</v>
      </c>
      <c r="P98" s="25">
        <v>20</v>
      </c>
      <c r="Q98" s="24">
        <v>20</v>
      </c>
      <c r="R98" s="25">
        <v>88</v>
      </c>
      <c r="S98" s="26"/>
      <c r="T98" s="27">
        <f t="shared" si="32"/>
        <v>0</v>
      </c>
      <c r="U98" s="27">
        <f t="shared" si="33"/>
        <v>0</v>
      </c>
      <c r="V98" s="28">
        <f t="shared" si="34"/>
        <v>0</v>
      </c>
      <c r="W98" s="29">
        <f t="shared" si="35"/>
        <v>0</v>
      </c>
      <c r="X98" s="30">
        <f t="shared" si="36"/>
        <v>0</v>
      </c>
      <c r="Y98" s="29">
        <f t="shared" si="37"/>
        <v>0</v>
      </c>
      <c r="Z98" s="28">
        <f t="shared" si="38"/>
        <v>0</v>
      </c>
      <c r="AA98" s="27">
        <f t="shared" si="39"/>
        <v>0</v>
      </c>
      <c r="AB98" s="29">
        <f t="shared" si="40"/>
        <v>0</v>
      </c>
      <c r="AC98" s="30">
        <f t="shared" si="41"/>
        <v>0</v>
      </c>
      <c r="AD98" s="28">
        <f t="shared" si="42"/>
        <v>0</v>
      </c>
      <c r="AE98" s="29">
        <f t="shared" si="43"/>
        <v>0</v>
      </c>
      <c r="AF98" s="28">
        <f t="shared" si="44"/>
        <v>0</v>
      </c>
      <c r="AG98" s="29">
        <f t="shared" si="45"/>
        <v>0</v>
      </c>
      <c r="AH98" s="28">
        <f t="shared" si="46"/>
        <v>0</v>
      </c>
      <c r="AI98" s="29">
        <f t="shared" si="47"/>
        <v>0</v>
      </c>
    </row>
    <row r="99" spans="1:35" x14ac:dyDescent="0.3">
      <c r="A99" s="4" t="s">
        <v>26</v>
      </c>
      <c r="B99" s="8" t="s">
        <v>311</v>
      </c>
      <c r="C99" s="8" t="s">
        <v>312</v>
      </c>
      <c r="D99" s="2" t="s">
        <v>313</v>
      </c>
      <c r="E99" s="4" t="s">
        <v>49</v>
      </c>
      <c r="F99" s="6" t="s">
        <v>35</v>
      </c>
      <c r="G99" s="6" t="s">
        <v>200</v>
      </c>
      <c r="H99" s="4" t="s">
        <v>50</v>
      </c>
      <c r="I99" s="6" t="s">
        <v>28</v>
      </c>
      <c r="J99" s="4" t="s">
        <v>51</v>
      </c>
      <c r="K99" s="4" t="s">
        <v>29</v>
      </c>
      <c r="L99" s="4">
        <v>518.1</v>
      </c>
      <c r="M99" s="24">
        <v>100</v>
      </c>
      <c r="N99" s="25">
        <v>100</v>
      </c>
      <c r="O99" s="24">
        <v>4</v>
      </c>
      <c r="P99" s="25">
        <v>100</v>
      </c>
      <c r="Q99" s="24">
        <v>100</v>
      </c>
      <c r="R99" s="25">
        <v>404</v>
      </c>
      <c r="S99" s="26"/>
      <c r="T99" s="27">
        <f t="shared" ref="T99:T130" si="48">S99*M99</f>
        <v>0</v>
      </c>
      <c r="U99" s="27">
        <f t="shared" ref="U99:U130" si="49">T99*1.15</f>
        <v>0</v>
      </c>
      <c r="V99" s="28">
        <f t="shared" ref="V99:V130" si="50">+S99*1.06</f>
        <v>0</v>
      </c>
      <c r="W99" s="29">
        <f t="shared" ref="W99:W130" si="51">+N99*V99</f>
        <v>0</v>
      </c>
      <c r="X99" s="30">
        <f t="shared" ref="X99:X130" si="52">+W99*1.15</f>
        <v>0</v>
      </c>
      <c r="Y99" s="29">
        <f t="shared" ref="Y99:Y130" si="53">+V99*1.06</f>
        <v>0</v>
      </c>
      <c r="Z99" s="28">
        <f t="shared" ref="Z99:Z130" si="54">+Y99*O99</f>
        <v>0</v>
      </c>
      <c r="AA99" s="27">
        <f t="shared" ref="AA99:AA130" si="55">+Z99*1.15</f>
        <v>0</v>
      </c>
      <c r="AB99" s="29">
        <f t="shared" ref="AB99:AB130" si="56">+Y99*1.06</f>
        <v>0</v>
      </c>
      <c r="AC99" s="30">
        <f t="shared" ref="AC99:AC130" si="57">+AB99*P99</f>
        <v>0</v>
      </c>
      <c r="AD99" s="28">
        <f t="shared" ref="AD99:AD130" si="58">+AC99*1.15</f>
        <v>0</v>
      </c>
      <c r="AE99" s="29">
        <f t="shared" ref="AE99:AE130" si="59">+AB99*1.06</f>
        <v>0</v>
      </c>
      <c r="AF99" s="28">
        <f t="shared" ref="AF99:AF130" si="60">+AE99*Q99</f>
        <v>0</v>
      </c>
      <c r="AG99" s="29">
        <f t="shared" ref="AG99:AG130" si="61">+AF99*1.15</f>
        <v>0</v>
      </c>
      <c r="AH99" s="28">
        <f t="shared" ref="AH99:AH130" si="62">T99+W99+Z99+AC99+AF99</f>
        <v>0</v>
      </c>
      <c r="AI99" s="29">
        <f t="shared" ref="AI99:AI130" si="63">U99+X99+AA99+AD99+AG99</f>
        <v>0</v>
      </c>
    </row>
    <row r="100" spans="1:35" x14ac:dyDescent="0.3">
      <c r="A100" s="4" t="s">
        <v>26</v>
      </c>
      <c r="B100" s="8" t="s">
        <v>314</v>
      </c>
      <c r="C100" s="8" t="s">
        <v>315</v>
      </c>
      <c r="D100" s="2" t="s">
        <v>316</v>
      </c>
      <c r="E100" s="4" t="s">
        <v>49</v>
      </c>
      <c r="F100" s="6" t="s">
        <v>35</v>
      </c>
      <c r="G100" s="6" t="s">
        <v>200</v>
      </c>
      <c r="H100" s="4" t="s">
        <v>50</v>
      </c>
      <c r="I100" s="6" t="s">
        <v>28</v>
      </c>
      <c r="J100" s="4" t="s">
        <v>51</v>
      </c>
      <c r="K100" s="4" t="s">
        <v>29</v>
      </c>
      <c r="L100" s="4">
        <v>452.16</v>
      </c>
      <c r="M100" s="24">
        <v>100</v>
      </c>
      <c r="N100" s="25">
        <v>100</v>
      </c>
      <c r="O100" s="24">
        <v>72</v>
      </c>
      <c r="P100" s="25">
        <v>100</v>
      </c>
      <c r="Q100" s="24">
        <v>100</v>
      </c>
      <c r="R100" s="25">
        <v>472</v>
      </c>
      <c r="S100" s="26"/>
      <c r="T100" s="27">
        <f t="shared" si="48"/>
        <v>0</v>
      </c>
      <c r="U100" s="27">
        <f t="shared" si="49"/>
        <v>0</v>
      </c>
      <c r="V100" s="28">
        <f t="shared" si="50"/>
        <v>0</v>
      </c>
      <c r="W100" s="29">
        <f t="shared" si="51"/>
        <v>0</v>
      </c>
      <c r="X100" s="30">
        <f t="shared" si="52"/>
        <v>0</v>
      </c>
      <c r="Y100" s="29">
        <f t="shared" si="53"/>
        <v>0</v>
      </c>
      <c r="Z100" s="28">
        <f t="shared" si="54"/>
        <v>0</v>
      </c>
      <c r="AA100" s="27">
        <f t="shared" si="55"/>
        <v>0</v>
      </c>
      <c r="AB100" s="29">
        <f t="shared" si="56"/>
        <v>0</v>
      </c>
      <c r="AC100" s="30">
        <f t="shared" si="57"/>
        <v>0</v>
      </c>
      <c r="AD100" s="28">
        <f t="shared" si="58"/>
        <v>0</v>
      </c>
      <c r="AE100" s="29">
        <f t="shared" si="59"/>
        <v>0</v>
      </c>
      <c r="AF100" s="28">
        <f t="shared" si="60"/>
        <v>0</v>
      </c>
      <c r="AG100" s="29">
        <f t="shared" si="61"/>
        <v>0</v>
      </c>
      <c r="AH100" s="28">
        <f t="shared" si="62"/>
        <v>0</v>
      </c>
      <c r="AI100" s="29">
        <f t="shared" si="63"/>
        <v>0</v>
      </c>
    </row>
    <row r="101" spans="1:35" x14ac:dyDescent="0.3">
      <c r="A101" s="4" t="s">
        <v>26</v>
      </c>
      <c r="B101" s="8" t="s">
        <v>317</v>
      </c>
      <c r="C101" s="8" t="s">
        <v>318</v>
      </c>
      <c r="D101" s="2" t="s">
        <v>319</v>
      </c>
      <c r="E101" s="4" t="s">
        <v>49</v>
      </c>
      <c r="F101" s="6" t="s">
        <v>35</v>
      </c>
      <c r="G101" s="6" t="s">
        <v>36</v>
      </c>
      <c r="H101" s="4" t="s">
        <v>50</v>
      </c>
      <c r="I101" s="6" t="s">
        <v>28</v>
      </c>
      <c r="J101" s="4" t="s">
        <v>51</v>
      </c>
      <c r="K101" s="4" t="s">
        <v>29</v>
      </c>
      <c r="L101" s="4">
        <v>1356.48</v>
      </c>
      <c r="M101" s="24">
        <v>50</v>
      </c>
      <c r="N101" s="25">
        <v>40</v>
      </c>
      <c r="O101" s="24">
        <v>28</v>
      </c>
      <c r="P101" s="25">
        <v>50</v>
      </c>
      <c r="Q101" s="24">
        <v>40</v>
      </c>
      <c r="R101" s="25">
        <v>208</v>
      </c>
      <c r="S101" s="26"/>
      <c r="T101" s="27">
        <f t="shared" si="48"/>
        <v>0</v>
      </c>
      <c r="U101" s="27">
        <f t="shared" si="49"/>
        <v>0</v>
      </c>
      <c r="V101" s="28">
        <f t="shared" si="50"/>
        <v>0</v>
      </c>
      <c r="W101" s="29">
        <f t="shared" si="51"/>
        <v>0</v>
      </c>
      <c r="X101" s="30">
        <f t="shared" si="52"/>
        <v>0</v>
      </c>
      <c r="Y101" s="29">
        <f t="shared" si="53"/>
        <v>0</v>
      </c>
      <c r="Z101" s="28">
        <f t="shared" si="54"/>
        <v>0</v>
      </c>
      <c r="AA101" s="27">
        <f t="shared" si="55"/>
        <v>0</v>
      </c>
      <c r="AB101" s="29">
        <f t="shared" si="56"/>
        <v>0</v>
      </c>
      <c r="AC101" s="30">
        <f t="shared" si="57"/>
        <v>0</v>
      </c>
      <c r="AD101" s="28">
        <f t="shared" si="58"/>
        <v>0</v>
      </c>
      <c r="AE101" s="29">
        <f t="shared" si="59"/>
        <v>0</v>
      </c>
      <c r="AF101" s="28">
        <f t="shared" si="60"/>
        <v>0</v>
      </c>
      <c r="AG101" s="29">
        <f t="shared" si="61"/>
        <v>0</v>
      </c>
      <c r="AH101" s="28">
        <f t="shared" si="62"/>
        <v>0</v>
      </c>
      <c r="AI101" s="29">
        <f t="shared" si="63"/>
        <v>0</v>
      </c>
    </row>
    <row r="102" spans="1:35" x14ac:dyDescent="0.3">
      <c r="A102" s="4" t="s">
        <v>26</v>
      </c>
      <c r="B102" s="8" t="s">
        <v>320</v>
      </c>
      <c r="C102" s="8" t="s">
        <v>321</v>
      </c>
      <c r="D102" s="2" t="s">
        <v>322</v>
      </c>
      <c r="E102" s="4" t="s">
        <v>49</v>
      </c>
      <c r="F102" s="6" t="s">
        <v>35</v>
      </c>
      <c r="G102" s="6" t="s">
        <v>200</v>
      </c>
      <c r="H102" s="4" t="s">
        <v>50</v>
      </c>
      <c r="I102" s="6" t="s">
        <v>28</v>
      </c>
      <c r="J102" s="4" t="s">
        <v>51</v>
      </c>
      <c r="K102" s="4" t="s">
        <v>29</v>
      </c>
      <c r="L102" s="4">
        <v>904.32</v>
      </c>
      <c r="M102" s="24">
        <v>100</v>
      </c>
      <c r="N102" s="25">
        <v>100</v>
      </c>
      <c r="O102" s="24">
        <v>34</v>
      </c>
      <c r="P102" s="25">
        <v>100</v>
      </c>
      <c r="Q102" s="24">
        <v>100</v>
      </c>
      <c r="R102" s="25">
        <v>434</v>
      </c>
      <c r="S102" s="26"/>
      <c r="T102" s="27">
        <f t="shared" si="48"/>
        <v>0</v>
      </c>
      <c r="U102" s="27">
        <f t="shared" si="49"/>
        <v>0</v>
      </c>
      <c r="V102" s="28">
        <f t="shared" si="50"/>
        <v>0</v>
      </c>
      <c r="W102" s="29">
        <f t="shared" si="51"/>
        <v>0</v>
      </c>
      <c r="X102" s="30">
        <f t="shared" si="52"/>
        <v>0</v>
      </c>
      <c r="Y102" s="29">
        <f t="shared" si="53"/>
        <v>0</v>
      </c>
      <c r="Z102" s="28">
        <f t="shared" si="54"/>
        <v>0</v>
      </c>
      <c r="AA102" s="27">
        <f t="shared" si="55"/>
        <v>0</v>
      </c>
      <c r="AB102" s="29">
        <f t="shared" si="56"/>
        <v>0</v>
      </c>
      <c r="AC102" s="30">
        <f t="shared" si="57"/>
        <v>0</v>
      </c>
      <c r="AD102" s="28">
        <f t="shared" si="58"/>
        <v>0</v>
      </c>
      <c r="AE102" s="29">
        <f t="shared" si="59"/>
        <v>0</v>
      </c>
      <c r="AF102" s="28">
        <f t="shared" si="60"/>
        <v>0</v>
      </c>
      <c r="AG102" s="29">
        <f t="shared" si="61"/>
        <v>0</v>
      </c>
      <c r="AH102" s="28">
        <f t="shared" si="62"/>
        <v>0</v>
      </c>
      <c r="AI102" s="29">
        <f t="shared" si="63"/>
        <v>0</v>
      </c>
    </row>
    <row r="103" spans="1:35" x14ac:dyDescent="0.3">
      <c r="A103" s="4" t="s">
        <v>26</v>
      </c>
      <c r="B103" s="8" t="s">
        <v>323</v>
      </c>
      <c r="C103" s="8" t="s">
        <v>242</v>
      </c>
      <c r="D103" s="2" t="s">
        <v>324</v>
      </c>
      <c r="E103" s="4" t="s">
        <v>49</v>
      </c>
      <c r="F103" s="6" t="s">
        <v>35</v>
      </c>
      <c r="G103" s="6" t="s">
        <v>27</v>
      </c>
      <c r="H103" s="4" t="s">
        <v>50</v>
      </c>
      <c r="I103" s="6" t="s">
        <v>28</v>
      </c>
      <c r="J103" s="4" t="s">
        <v>51</v>
      </c>
      <c r="K103" s="4" t="s">
        <v>29</v>
      </c>
      <c r="L103" s="4">
        <v>353.25</v>
      </c>
      <c r="M103" s="24">
        <v>3</v>
      </c>
      <c r="N103" s="25">
        <v>3</v>
      </c>
      <c r="O103" s="24">
        <v>3</v>
      </c>
      <c r="P103" s="25">
        <v>3</v>
      </c>
      <c r="Q103" s="24">
        <v>3</v>
      </c>
      <c r="R103" s="25">
        <v>15</v>
      </c>
      <c r="S103" s="26"/>
      <c r="T103" s="27">
        <f t="shared" si="48"/>
        <v>0</v>
      </c>
      <c r="U103" s="27">
        <f t="shared" si="49"/>
        <v>0</v>
      </c>
      <c r="V103" s="28">
        <f t="shared" si="50"/>
        <v>0</v>
      </c>
      <c r="W103" s="29">
        <f t="shared" si="51"/>
        <v>0</v>
      </c>
      <c r="X103" s="30">
        <f t="shared" si="52"/>
        <v>0</v>
      </c>
      <c r="Y103" s="29">
        <f t="shared" si="53"/>
        <v>0</v>
      </c>
      <c r="Z103" s="28">
        <f t="shared" si="54"/>
        <v>0</v>
      </c>
      <c r="AA103" s="27">
        <f t="shared" si="55"/>
        <v>0</v>
      </c>
      <c r="AB103" s="29">
        <f t="shared" si="56"/>
        <v>0</v>
      </c>
      <c r="AC103" s="30">
        <f t="shared" si="57"/>
        <v>0</v>
      </c>
      <c r="AD103" s="28">
        <f t="shared" si="58"/>
        <v>0</v>
      </c>
      <c r="AE103" s="29">
        <f t="shared" si="59"/>
        <v>0</v>
      </c>
      <c r="AF103" s="28">
        <f t="shared" si="60"/>
        <v>0</v>
      </c>
      <c r="AG103" s="29">
        <f t="shared" si="61"/>
        <v>0</v>
      </c>
      <c r="AH103" s="28">
        <f t="shared" si="62"/>
        <v>0</v>
      </c>
      <c r="AI103" s="29">
        <f t="shared" si="63"/>
        <v>0</v>
      </c>
    </row>
    <row r="104" spans="1:35" x14ac:dyDescent="0.3">
      <c r="A104" s="4" t="s">
        <v>30</v>
      </c>
      <c r="B104" s="8" t="s">
        <v>323</v>
      </c>
      <c r="C104" s="8" t="s">
        <v>242</v>
      </c>
      <c r="D104" s="2" t="s">
        <v>324</v>
      </c>
      <c r="E104" s="4" t="s">
        <v>49</v>
      </c>
      <c r="F104" s="6" t="s">
        <v>35</v>
      </c>
      <c r="G104" s="6" t="s">
        <v>27</v>
      </c>
      <c r="H104" s="4" t="s">
        <v>50</v>
      </c>
      <c r="I104" s="6" t="s">
        <v>28</v>
      </c>
      <c r="J104" s="4" t="s">
        <v>51</v>
      </c>
      <c r="K104" s="4" t="s">
        <v>29</v>
      </c>
      <c r="L104" s="4">
        <v>353.25</v>
      </c>
      <c r="M104" s="24">
        <v>44</v>
      </c>
      <c r="N104" s="25">
        <v>44</v>
      </c>
      <c r="O104" s="24"/>
      <c r="P104" s="25"/>
      <c r="Q104" s="24"/>
      <c r="R104" s="25">
        <v>88</v>
      </c>
      <c r="S104" s="26"/>
      <c r="T104" s="27">
        <f t="shared" si="48"/>
        <v>0</v>
      </c>
      <c r="U104" s="27">
        <f t="shared" si="49"/>
        <v>0</v>
      </c>
      <c r="V104" s="28">
        <f t="shared" si="50"/>
        <v>0</v>
      </c>
      <c r="W104" s="29">
        <f t="shared" si="51"/>
        <v>0</v>
      </c>
      <c r="X104" s="30">
        <f t="shared" si="52"/>
        <v>0</v>
      </c>
      <c r="Y104" s="29">
        <f t="shared" si="53"/>
        <v>0</v>
      </c>
      <c r="Z104" s="28">
        <f t="shared" si="54"/>
        <v>0</v>
      </c>
      <c r="AA104" s="27">
        <f t="shared" si="55"/>
        <v>0</v>
      </c>
      <c r="AB104" s="29">
        <f t="shared" si="56"/>
        <v>0</v>
      </c>
      <c r="AC104" s="30">
        <f t="shared" si="57"/>
        <v>0</v>
      </c>
      <c r="AD104" s="28">
        <f t="shared" si="58"/>
        <v>0</v>
      </c>
      <c r="AE104" s="29">
        <f t="shared" si="59"/>
        <v>0</v>
      </c>
      <c r="AF104" s="28">
        <f t="shared" si="60"/>
        <v>0</v>
      </c>
      <c r="AG104" s="29">
        <f t="shared" si="61"/>
        <v>0</v>
      </c>
      <c r="AH104" s="28">
        <f t="shared" si="62"/>
        <v>0</v>
      </c>
      <c r="AI104" s="29">
        <f t="shared" si="63"/>
        <v>0</v>
      </c>
    </row>
    <row r="105" spans="1:35" x14ac:dyDescent="0.3">
      <c r="A105" s="4" t="s">
        <v>26</v>
      </c>
      <c r="B105" s="8" t="s">
        <v>325</v>
      </c>
      <c r="C105" s="8" t="s">
        <v>326</v>
      </c>
      <c r="D105" s="2" t="s">
        <v>327</v>
      </c>
      <c r="E105" s="4" t="s">
        <v>49</v>
      </c>
      <c r="F105" s="6" t="s">
        <v>35</v>
      </c>
      <c r="G105" s="6" t="s">
        <v>200</v>
      </c>
      <c r="H105" s="4" t="s">
        <v>50</v>
      </c>
      <c r="I105" s="6" t="s">
        <v>28</v>
      </c>
      <c r="J105" s="4" t="s">
        <v>51</v>
      </c>
      <c r="K105" s="4" t="s">
        <v>29</v>
      </c>
      <c r="L105" s="4">
        <v>141.30000000000001</v>
      </c>
      <c r="M105" s="24">
        <v>15</v>
      </c>
      <c r="N105" s="25">
        <v>15</v>
      </c>
      <c r="O105" s="24">
        <v>5</v>
      </c>
      <c r="P105" s="25">
        <v>15</v>
      </c>
      <c r="Q105" s="24">
        <v>15</v>
      </c>
      <c r="R105" s="25">
        <v>65</v>
      </c>
      <c r="S105" s="26"/>
      <c r="T105" s="27">
        <f t="shared" si="48"/>
        <v>0</v>
      </c>
      <c r="U105" s="27">
        <f t="shared" si="49"/>
        <v>0</v>
      </c>
      <c r="V105" s="28">
        <f t="shared" si="50"/>
        <v>0</v>
      </c>
      <c r="W105" s="29">
        <f t="shared" si="51"/>
        <v>0</v>
      </c>
      <c r="X105" s="30">
        <f t="shared" si="52"/>
        <v>0</v>
      </c>
      <c r="Y105" s="29">
        <f t="shared" si="53"/>
        <v>0</v>
      </c>
      <c r="Z105" s="28">
        <f t="shared" si="54"/>
        <v>0</v>
      </c>
      <c r="AA105" s="27">
        <f t="shared" si="55"/>
        <v>0</v>
      </c>
      <c r="AB105" s="29">
        <f t="shared" si="56"/>
        <v>0</v>
      </c>
      <c r="AC105" s="30">
        <f t="shared" si="57"/>
        <v>0</v>
      </c>
      <c r="AD105" s="28">
        <f t="shared" si="58"/>
        <v>0</v>
      </c>
      <c r="AE105" s="29">
        <f t="shared" si="59"/>
        <v>0</v>
      </c>
      <c r="AF105" s="28">
        <f t="shared" si="60"/>
        <v>0</v>
      </c>
      <c r="AG105" s="29">
        <f t="shared" si="61"/>
        <v>0</v>
      </c>
      <c r="AH105" s="28">
        <f t="shared" si="62"/>
        <v>0</v>
      </c>
      <c r="AI105" s="29">
        <f t="shared" si="63"/>
        <v>0</v>
      </c>
    </row>
    <row r="106" spans="1:35" x14ac:dyDescent="0.3">
      <c r="A106" s="4" t="s">
        <v>26</v>
      </c>
      <c r="B106" s="8" t="s">
        <v>328</v>
      </c>
      <c r="C106" s="8" t="s">
        <v>329</v>
      </c>
      <c r="D106" s="2" t="s">
        <v>330</v>
      </c>
      <c r="E106" s="4" t="s">
        <v>49</v>
      </c>
      <c r="F106" s="6" t="s">
        <v>35</v>
      </c>
      <c r="G106" s="6" t="s">
        <v>331</v>
      </c>
      <c r="H106" s="4" t="s">
        <v>50</v>
      </c>
      <c r="I106" s="6" t="s">
        <v>166</v>
      </c>
      <c r="J106" s="4" t="s">
        <v>51</v>
      </c>
      <c r="K106" s="4" t="s">
        <v>39</v>
      </c>
      <c r="L106" s="4">
        <v>565.20000000000005</v>
      </c>
      <c r="M106" s="24">
        <v>15</v>
      </c>
      <c r="N106" s="25">
        <v>15</v>
      </c>
      <c r="O106" s="24">
        <v>30</v>
      </c>
      <c r="P106" s="25">
        <v>40</v>
      </c>
      <c r="Q106" s="24">
        <v>50</v>
      </c>
      <c r="R106" s="25">
        <v>150</v>
      </c>
      <c r="S106" s="26"/>
      <c r="T106" s="27">
        <f t="shared" si="48"/>
        <v>0</v>
      </c>
      <c r="U106" s="27">
        <f t="shared" si="49"/>
        <v>0</v>
      </c>
      <c r="V106" s="28">
        <f t="shared" si="50"/>
        <v>0</v>
      </c>
      <c r="W106" s="29">
        <f t="shared" si="51"/>
        <v>0</v>
      </c>
      <c r="X106" s="30">
        <f t="shared" si="52"/>
        <v>0</v>
      </c>
      <c r="Y106" s="29">
        <f t="shared" si="53"/>
        <v>0</v>
      </c>
      <c r="Z106" s="28">
        <f t="shared" si="54"/>
        <v>0</v>
      </c>
      <c r="AA106" s="27">
        <f t="shared" si="55"/>
        <v>0</v>
      </c>
      <c r="AB106" s="29">
        <f t="shared" si="56"/>
        <v>0</v>
      </c>
      <c r="AC106" s="30">
        <f t="shared" si="57"/>
        <v>0</v>
      </c>
      <c r="AD106" s="28">
        <f t="shared" si="58"/>
        <v>0</v>
      </c>
      <c r="AE106" s="29">
        <f t="shared" si="59"/>
        <v>0</v>
      </c>
      <c r="AF106" s="28">
        <f t="shared" si="60"/>
        <v>0</v>
      </c>
      <c r="AG106" s="29">
        <f t="shared" si="61"/>
        <v>0</v>
      </c>
      <c r="AH106" s="28">
        <f t="shared" si="62"/>
        <v>0</v>
      </c>
      <c r="AI106" s="29">
        <f t="shared" si="63"/>
        <v>0</v>
      </c>
    </row>
    <row r="107" spans="1:35" x14ac:dyDescent="0.3">
      <c r="A107" s="4" t="s">
        <v>26</v>
      </c>
      <c r="B107" s="8" t="s">
        <v>332</v>
      </c>
      <c r="C107" s="8" t="s">
        <v>270</v>
      </c>
      <c r="D107" s="2" t="s">
        <v>271</v>
      </c>
      <c r="E107" s="4" t="s">
        <v>49</v>
      </c>
      <c r="F107" s="6" t="s">
        <v>35</v>
      </c>
      <c r="G107" s="6" t="s">
        <v>27</v>
      </c>
      <c r="H107" s="4" t="s">
        <v>50</v>
      </c>
      <c r="I107" s="6" t="s">
        <v>28</v>
      </c>
      <c r="J107" s="4" t="s">
        <v>51</v>
      </c>
      <c r="K107" s="4" t="s">
        <v>29</v>
      </c>
      <c r="L107" s="4">
        <v>117.75</v>
      </c>
      <c r="M107" s="24">
        <v>37</v>
      </c>
      <c r="N107" s="25">
        <v>37</v>
      </c>
      <c r="O107" s="24">
        <v>37</v>
      </c>
      <c r="P107" s="25">
        <v>37</v>
      </c>
      <c r="Q107" s="24">
        <v>37</v>
      </c>
      <c r="R107" s="25">
        <v>185</v>
      </c>
      <c r="S107" s="26"/>
      <c r="T107" s="27">
        <f t="shared" si="48"/>
        <v>0</v>
      </c>
      <c r="U107" s="27">
        <f t="shared" si="49"/>
        <v>0</v>
      </c>
      <c r="V107" s="28">
        <f t="shared" si="50"/>
        <v>0</v>
      </c>
      <c r="W107" s="29">
        <f t="shared" si="51"/>
        <v>0</v>
      </c>
      <c r="X107" s="30">
        <f t="shared" si="52"/>
        <v>0</v>
      </c>
      <c r="Y107" s="29">
        <f t="shared" si="53"/>
        <v>0</v>
      </c>
      <c r="Z107" s="28">
        <f t="shared" si="54"/>
        <v>0</v>
      </c>
      <c r="AA107" s="27">
        <f t="shared" si="55"/>
        <v>0</v>
      </c>
      <c r="AB107" s="29">
        <f t="shared" si="56"/>
        <v>0</v>
      </c>
      <c r="AC107" s="30">
        <f t="shared" si="57"/>
        <v>0</v>
      </c>
      <c r="AD107" s="28">
        <f t="shared" si="58"/>
        <v>0</v>
      </c>
      <c r="AE107" s="29">
        <f t="shared" si="59"/>
        <v>0</v>
      </c>
      <c r="AF107" s="28">
        <f t="shared" si="60"/>
        <v>0</v>
      </c>
      <c r="AG107" s="29">
        <f t="shared" si="61"/>
        <v>0</v>
      </c>
      <c r="AH107" s="28">
        <f t="shared" si="62"/>
        <v>0</v>
      </c>
      <c r="AI107" s="29">
        <f t="shared" si="63"/>
        <v>0</v>
      </c>
    </row>
    <row r="108" spans="1:35" x14ac:dyDescent="0.3">
      <c r="A108" s="4" t="s">
        <v>26</v>
      </c>
      <c r="B108" s="8" t="s">
        <v>333</v>
      </c>
      <c r="C108" s="8" t="s">
        <v>120</v>
      </c>
      <c r="D108" s="2" t="s">
        <v>334</v>
      </c>
      <c r="E108" s="4" t="s">
        <v>49</v>
      </c>
      <c r="F108" s="6" t="s">
        <v>35</v>
      </c>
      <c r="G108" s="6" t="s">
        <v>27</v>
      </c>
      <c r="H108" s="4" t="s">
        <v>50</v>
      </c>
      <c r="I108" s="6" t="s">
        <v>28</v>
      </c>
      <c r="J108" s="4" t="s">
        <v>51</v>
      </c>
      <c r="K108" s="4" t="s">
        <v>29</v>
      </c>
      <c r="L108" s="4">
        <v>376.8</v>
      </c>
      <c r="M108" s="24">
        <v>1886</v>
      </c>
      <c r="N108" s="25">
        <v>1192</v>
      </c>
      <c r="O108" s="24">
        <v>2212</v>
      </c>
      <c r="P108" s="25">
        <v>1560</v>
      </c>
      <c r="Q108" s="24">
        <v>1666</v>
      </c>
      <c r="R108" s="25">
        <v>8516</v>
      </c>
      <c r="S108" s="26"/>
      <c r="T108" s="27">
        <f t="shared" si="48"/>
        <v>0</v>
      </c>
      <c r="U108" s="27">
        <f t="shared" si="49"/>
        <v>0</v>
      </c>
      <c r="V108" s="28">
        <f t="shared" si="50"/>
        <v>0</v>
      </c>
      <c r="W108" s="29">
        <f t="shared" si="51"/>
        <v>0</v>
      </c>
      <c r="X108" s="30">
        <f t="shared" si="52"/>
        <v>0</v>
      </c>
      <c r="Y108" s="29">
        <f t="shared" si="53"/>
        <v>0</v>
      </c>
      <c r="Z108" s="28">
        <f t="shared" si="54"/>
        <v>0</v>
      </c>
      <c r="AA108" s="27">
        <f t="shared" si="55"/>
        <v>0</v>
      </c>
      <c r="AB108" s="29">
        <f t="shared" si="56"/>
        <v>0</v>
      </c>
      <c r="AC108" s="30">
        <f t="shared" si="57"/>
        <v>0</v>
      </c>
      <c r="AD108" s="28">
        <f t="shared" si="58"/>
        <v>0</v>
      </c>
      <c r="AE108" s="29">
        <f t="shared" si="59"/>
        <v>0</v>
      </c>
      <c r="AF108" s="28">
        <f t="shared" si="60"/>
        <v>0</v>
      </c>
      <c r="AG108" s="29">
        <f t="shared" si="61"/>
        <v>0</v>
      </c>
      <c r="AH108" s="28">
        <f t="shared" si="62"/>
        <v>0</v>
      </c>
      <c r="AI108" s="29">
        <f t="shared" si="63"/>
        <v>0</v>
      </c>
    </row>
    <row r="109" spans="1:35" x14ac:dyDescent="0.3">
      <c r="A109" s="4" t="s">
        <v>26</v>
      </c>
      <c r="B109" s="8" t="s">
        <v>335</v>
      </c>
      <c r="C109" s="8" t="s">
        <v>181</v>
      </c>
      <c r="D109" s="2" t="s">
        <v>336</v>
      </c>
      <c r="E109" s="4" t="s">
        <v>49</v>
      </c>
      <c r="F109" s="6" t="s">
        <v>35</v>
      </c>
      <c r="G109" s="6" t="s">
        <v>27</v>
      </c>
      <c r="H109" s="4" t="s">
        <v>50</v>
      </c>
      <c r="I109" s="6" t="s">
        <v>28</v>
      </c>
      <c r="J109" s="4" t="s">
        <v>51</v>
      </c>
      <c r="K109" s="4" t="s">
        <v>29</v>
      </c>
      <c r="L109" s="4">
        <v>141.30000000000001</v>
      </c>
      <c r="M109" s="24">
        <v>2</v>
      </c>
      <c r="N109" s="25">
        <v>2</v>
      </c>
      <c r="O109" s="24">
        <v>2</v>
      </c>
      <c r="P109" s="25">
        <v>2</v>
      </c>
      <c r="Q109" s="24">
        <v>2</v>
      </c>
      <c r="R109" s="25">
        <v>10</v>
      </c>
      <c r="S109" s="26"/>
      <c r="T109" s="27">
        <f t="shared" si="48"/>
        <v>0</v>
      </c>
      <c r="U109" s="27">
        <f t="shared" si="49"/>
        <v>0</v>
      </c>
      <c r="V109" s="28">
        <f t="shared" si="50"/>
        <v>0</v>
      </c>
      <c r="W109" s="29">
        <f t="shared" si="51"/>
        <v>0</v>
      </c>
      <c r="X109" s="30">
        <f t="shared" si="52"/>
        <v>0</v>
      </c>
      <c r="Y109" s="29">
        <f t="shared" si="53"/>
        <v>0</v>
      </c>
      <c r="Z109" s="28">
        <f t="shared" si="54"/>
        <v>0</v>
      </c>
      <c r="AA109" s="27">
        <f t="shared" si="55"/>
        <v>0</v>
      </c>
      <c r="AB109" s="29">
        <f t="shared" si="56"/>
        <v>0</v>
      </c>
      <c r="AC109" s="30">
        <f t="shared" si="57"/>
        <v>0</v>
      </c>
      <c r="AD109" s="28">
        <f t="shared" si="58"/>
        <v>0</v>
      </c>
      <c r="AE109" s="29">
        <f t="shared" si="59"/>
        <v>0</v>
      </c>
      <c r="AF109" s="28">
        <f t="shared" si="60"/>
        <v>0</v>
      </c>
      <c r="AG109" s="29">
        <f t="shared" si="61"/>
        <v>0</v>
      </c>
      <c r="AH109" s="28">
        <f t="shared" si="62"/>
        <v>0</v>
      </c>
      <c r="AI109" s="29">
        <f t="shared" si="63"/>
        <v>0</v>
      </c>
    </row>
    <row r="110" spans="1:35" x14ac:dyDescent="0.3">
      <c r="A110" s="4" t="s">
        <v>26</v>
      </c>
      <c r="B110" s="8" t="s">
        <v>337</v>
      </c>
      <c r="C110" s="8" t="s">
        <v>338</v>
      </c>
      <c r="D110" s="2" t="s">
        <v>339</v>
      </c>
      <c r="E110" s="4" t="s">
        <v>49</v>
      </c>
      <c r="F110" s="6" t="s">
        <v>35</v>
      </c>
      <c r="G110" s="6" t="s">
        <v>27</v>
      </c>
      <c r="H110" s="4" t="s">
        <v>50</v>
      </c>
      <c r="I110" s="6" t="s">
        <v>28</v>
      </c>
      <c r="J110" s="4" t="s">
        <v>51</v>
      </c>
      <c r="K110" s="4" t="s">
        <v>29</v>
      </c>
      <c r="L110" s="4">
        <v>282.60000000000002</v>
      </c>
      <c r="M110" s="24">
        <v>387</v>
      </c>
      <c r="N110" s="25">
        <v>153</v>
      </c>
      <c r="O110" s="24">
        <v>387</v>
      </c>
      <c r="P110" s="25">
        <v>387</v>
      </c>
      <c r="Q110" s="24">
        <v>387</v>
      </c>
      <c r="R110" s="25">
        <v>1701</v>
      </c>
      <c r="S110" s="26"/>
      <c r="T110" s="27">
        <f t="shared" si="48"/>
        <v>0</v>
      </c>
      <c r="U110" s="27">
        <f t="shared" si="49"/>
        <v>0</v>
      </c>
      <c r="V110" s="28">
        <f t="shared" si="50"/>
        <v>0</v>
      </c>
      <c r="W110" s="29">
        <f t="shared" si="51"/>
        <v>0</v>
      </c>
      <c r="X110" s="30">
        <f t="shared" si="52"/>
        <v>0</v>
      </c>
      <c r="Y110" s="29">
        <f t="shared" si="53"/>
        <v>0</v>
      </c>
      <c r="Z110" s="28">
        <f t="shared" si="54"/>
        <v>0</v>
      </c>
      <c r="AA110" s="27">
        <f t="shared" si="55"/>
        <v>0</v>
      </c>
      <c r="AB110" s="29">
        <f t="shared" si="56"/>
        <v>0</v>
      </c>
      <c r="AC110" s="30">
        <f t="shared" si="57"/>
        <v>0</v>
      </c>
      <c r="AD110" s="28">
        <f t="shared" si="58"/>
        <v>0</v>
      </c>
      <c r="AE110" s="29">
        <f t="shared" si="59"/>
        <v>0</v>
      </c>
      <c r="AF110" s="28">
        <f t="shared" si="60"/>
        <v>0</v>
      </c>
      <c r="AG110" s="29">
        <f t="shared" si="61"/>
        <v>0</v>
      </c>
      <c r="AH110" s="28">
        <f t="shared" si="62"/>
        <v>0</v>
      </c>
      <c r="AI110" s="29">
        <f t="shared" si="63"/>
        <v>0</v>
      </c>
    </row>
    <row r="111" spans="1:35" x14ac:dyDescent="0.3">
      <c r="A111" s="4" t="s">
        <v>26</v>
      </c>
      <c r="B111" s="8" t="s">
        <v>340</v>
      </c>
      <c r="C111" s="8" t="s">
        <v>341</v>
      </c>
      <c r="D111" s="2" t="s">
        <v>342</v>
      </c>
      <c r="E111" s="4" t="s">
        <v>49</v>
      </c>
      <c r="F111" s="6" t="s">
        <v>35</v>
      </c>
      <c r="G111" s="6" t="s">
        <v>278</v>
      </c>
      <c r="H111" s="4" t="s">
        <v>50</v>
      </c>
      <c r="I111" s="6" t="s">
        <v>166</v>
      </c>
      <c r="J111" s="4" t="s">
        <v>51</v>
      </c>
      <c r="K111" s="4" t="s">
        <v>39</v>
      </c>
      <c r="L111" s="4">
        <v>376.8</v>
      </c>
      <c r="M111" s="24">
        <v>24</v>
      </c>
      <c r="N111" s="25">
        <v>24</v>
      </c>
      <c r="O111" s="24">
        <v>24</v>
      </c>
      <c r="P111" s="25">
        <v>24</v>
      </c>
      <c r="Q111" s="24">
        <v>24</v>
      </c>
      <c r="R111" s="25">
        <v>120</v>
      </c>
      <c r="S111" s="26"/>
      <c r="T111" s="27">
        <f t="shared" si="48"/>
        <v>0</v>
      </c>
      <c r="U111" s="27">
        <f t="shared" si="49"/>
        <v>0</v>
      </c>
      <c r="V111" s="28">
        <f t="shared" si="50"/>
        <v>0</v>
      </c>
      <c r="W111" s="29">
        <f t="shared" si="51"/>
        <v>0</v>
      </c>
      <c r="X111" s="30">
        <f t="shared" si="52"/>
        <v>0</v>
      </c>
      <c r="Y111" s="29">
        <f t="shared" si="53"/>
        <v>0</v>
      </c>
      <c r="Z111" s="28">
        <f t="shared" si="54"/>
        <v>0</v>
      </c>
      <c r="AA111" s="27">
        <f t="shared" si="55"/>
        <v>0</v>
      </c>
      <c r="AB111" s="29">
        <f t="shared" si="56"/>
        <v>0</v>
      </c>
      <c r="AC111" s="30">
        <f t="shared" si="57"/>
        <v>0</v>
      </c>
      <c r="AD111" s="28">
        <f t="shared" si="58"/>
        <v>0</v>
      </c>
      <c r="AE111" s="29">
        <f t="shared" si="59"/>
        <v>0</v>
      </c>
      <c r="AF111" s="28">
        <f t="shared" si="60"/>
        <v>0</v>
      </c>
      <c r="AG111" s="29">
        <f t="shared" si="61"/>
        <v>0</v>
      </c>
      <c r="AH111" s="28">
        <f t="shared" si="62"/>
        <v>0</v>
      </c>
      <c r="AI111" s="29">
        <f t="shared" si="63"/>
        <v>0</v>
      </c>
    </row>
    <row r="112" spans="1:35" x14ac:dyDescent="0.3">
      <c r="A112" s="4" t="s">
        <v>26</v>
      </c>
      <c r="B112" s="8" t="s">
        <v>343</v>
      </c>
      <c r="C112" s="8" t="s">
        <v>344</v>
      </c>
      <c r="D112" s="2" t="s">
        <v>345</v>
      </c>
      <c r="E112" s="4" t="s">
        <v>49</v>
      </c>
      <c r="F112" s="6" t="s">
        <v>35</v>
      </c>
      <c r="G112" s="6" t="s">
        <v>278</v>
      </c>
      <c r="H112" s="4" t="s">
        <v>50</v>
      </c>
      <c r="I112" s="6" t="s">
        <v>166</v>
      </c>
      <c r="J112" s="4" t="s">
        <v>51</v>
      </c>
      <c r="K112" s="4" t="s">
        <v>39</v>
      </c>
      <c r="L112" s="4">
        <v>353.25</v>
      </c>
      <c r="M112" s="24">
        <v>37</v>
      </c>
      <c r="N112" s="25">
        <v>51</v>
      </c>
      <c r="O112" s="24">
        <v>80</v>
      </c>
      <c r="P112" s="25">
        <v>80</v>
      </c>
      <c r="Q112" s="24">
        <v>80</v>
      </c>
      <c r="R112" s="25">
        <v>328</v>
      </c>
      <c r="S112" s="26"/>
      <c r="T112" s="27">
        <f t="shared" si="48"/>
        <v>0</v>
      </c>
      <c r="U112" s="27">
        <f t="shared" si="49"/>
        <v>0</v>
      </c>
      <c r="V112" s="28">
        <f t="shared" si="50"/>
        <v>0</v>
      </c>
      <c r="W112" s="29">
        <f t="shared" si="51"/>
        <v>0</v>
      </c>
      <c r="X112" s="30">
        <f t="shared" si="52"/>
        <v>0</v>
      </c>
      <c r="Y112" s="29">
        <f t="shared" si="53"/>
        <v>0</v>
      </c>
      <c r="Z112" s="28">
        <f t="shared" si="54"/>
        <v>0</v>
      </c>
      <c r="AA112" s="27">
        <f t="shared" si="55"/>
        <v>0</v>
      </c>
      <c r="AB112" s="29">
        <f t="shared" si="56"/>
        <v>0</v>
      </c>
      <c r="AC112" s="30">
        <f t="shared" si="57"/>
        <v>0</v>
      </c>
      <c r="AD112" s="28">
        <f t="shared" si="58"/>
        <v>0</v>
      </c>
      <c r="AE112" s="29">
        <f t="shared" si="59"/>
        <v>0</v>
      </c>
      <c r="AF112" s="28">
        <f t="shared" si="60"/>
        <v>0</v>
      </c>
      <c r="AG112" s="29">
        <f t="shared" si="61"/>
        <v>0</v>
      </c>
      <c r="AH112" s="28">
        <f t="shared" si="62"/>
        <v>0</v>
      </c>
      <c r="AI112" s="29">
        <f t="shared" si="63"/>
        <v>0</v>
      </c>
    </row>
    <row r="113" spans="1:35" x14ac:dyDescent="0.3">
      <c r="A113" s="4" t="s">
        <v>26</v>
      </c>
      <c r="B113" s="8" t="s">
        <v>346</v>
      </c>
      <c r="C113" s="8" t="s">
        <v>347</v>
      </c>
      <c r="D113" s="2" t="s">
        <v>348</v>
      </c>
      <c r="E113" s="4" t="s">
        <v>49</v>
      </c>
      <c r="F113" s="6" t="s">
        <v>35</v>
      </c>
      <c r="G113" s="6" t="s">
        <v>331</v>
      </c>
      <c r="H113" s="4" t="s">
        <v>50</v>
      </c>
      <c r="I113" s="6" t="s">
        <v>166</v>
      </c>
      <c r="J113" s="4" t="s">
        <v>51</v>
      </c>
      <c r="K113" s="4" t="s">
        <v>39</v>
      </c>
      <c r="L113" s="4">
        <v>376.8</v>
      </c>
      <c r="M113" s="24">
        <v>80</v>
      </c>
      <c r="N113" s="25">
        <v>126</v>
      </c>
      <c r="O113" s="24">
        <v>115</v>
      </c>
      <c r="P113" s="25">
        <v>115</v>
      </c>
      <c r="Q113" s="24">
        <v>115</v>
      </c>
      <c r="R113" s="25">
        <v>551</v>
      </c>
      <c r="S113" s="26"/>
      <c r="T113" s="27">
        <f t="shared" si="48"/>
        <v>0</v>
      </c>
      <c r="U113" s="27">
        <f t="shared" si="49"/>
        <v>0</v>
      </c>
      <c r="V113" s="28">
        <f t="shared" si="50"/>
        <v>0</v>
      </c>
      <c r="W113" s="29">
        <f t="shared" si="51"/>
        <v>0</v>
      </c>
      <c r="X113" s="30">
        <f t="shared" si="52"/>
        <v>0</v>
      </c>
      <c r="Y113" s="29">
        <f t="shared" si="53"/>
        <v>0</v>
      </c>
      <c r="Z113" s="28">
        <f t="shared" si="54"/>
        <v>0</v>
      </c>
      <c r="AA113" s="27">
        <f t="shared" si="55"/>
        <v>0</v>
      </c>
      <c r="AB113" s="29">
        <f t="shared" si="56"/>
        <v>0</v>
      </c>
      <c r="AC113" s="30">
        <f t="shared" si="57"/>
        <v>0</v>
      </c>
      <c r="AD113" s="28">
        <f t="shared" si="58"/>
        <v>0</v>
      </c>
      <c r="AE113" s="29">
        <f t="shared" si="59"/>
        <v>0</v>
      </c>
      <c r="AF113" s="28">
        <f t="shared" si="60"/>
        <v>0</v>
      </c>
      <c r="AG113" s="29">
        <f t="shared" si="61"/>
        <v>0</v>
      </c>
      <c r="AH113" s="28">
        <f t="shared" si="62"/>
        <v>0</v>
      </c>
      <c r="AI113" s="29">
        <f t="shared" si="63"/>
        <v>0</v>
      </c>
    </row>
    <row r="114" spans="1:35" x14ac:dyDescent="0.3">
      <c r="A114" s="4" t="s">
        <v>26</v>
      </c>
      <c r="B114" s="8" t="s">
        <v>349</v>
      </c>
      <c r="C114" s="8" t="s">
        <v>350</v>
      </c>
      <c r="D114" s="2" t="s">
        <v>351</v>
      </c>
      <c r="E114" s="4" t="s">
        <v>49</v>
      </c>
      <c r="F114" s="6" t="s">
        <v>35</v>
      </c>
      <c r="G114" s="6" t="s">
        <v>55</v>
      </c>
      <c r="H114" s="4" t="s">
        <v>50</v>
      </c>
      <c r="I114" s="6" t="s">
        <v>37</v>
      </c>
      <c r="J114" s="4" t="s">
        <v>51</v>
      </c>
      <c r="K114" s="4" t="s">
        <v>29</v>
      </c>
      <c r="L114" s="4">
        <v>282.60000000000002</v>
      </c>
      <c r="M114" s="24">
        <v>7</v>
      </c>
      <c r="N114" s="25">
        <v>7</v>
      </c>
      <c r="O114" s="24">
        <v>7</v>
      </c>
      <c r="P114" s="25">
        <v>7</v>
      </c>
      <c r="Q114" s="24">
        <v>7</v>
      </c>
      <c r="R114" s="25">
        <v>35</v>
      </c>
      <c r="S114" s="26"/>
      <c r="T114" s="27">
        <f t="shared" si="48"/>
        <v>0</v>
      </c>
      <c r="U114" s="27">
        <f t="shared" si="49"/>
        <v>0</v>
      </c>
      <c r="V114" s="28">
        <f t="shared" si="50"/>
        <v>0</v>
      </c>
      <c r="W114" s="29">
        <f t="shared" si="51"/>
        <v>0</v>
      </c>
      <c r="X114" s="30">
        <f t="shared" si="52"/>
        <v>0</v>
      </c>
      <c r="Y114" s="29">
        <f t="shared" si="53"/>
        <v>0</v>
      </c>
      <c r="Z114" s="28">
        <f t="shared" si="54"/>
        <v>0</v>
      </c>
      <c r="AA114" s="27">
        <f t="shared" si="55"/>
        <v>0</v>
      </c>
      <c r="AB114" s="29">
        <f t="shared" si="56"/>
        <v>0</v>
      </c>
      <c r="AC114" s="30">
        <f t="shared" si="57"/>
        <v>0</v>
      </c>
      <c r="AD114" s="28">
        <f t="shared" si="58"/>
        <v>0</v>
      </c>
      <c r="AE114" s="29">
        <f t="shared" si="59"/>
        <v>0</v>
      </c>
      <c r="AF114" s="28">
        <f t="shared" si="60"/>
        <v>0</v>
      </c>
      <c r="AG114" s="29">
        <f t="shared" si="61"/>
        <v>0</v>
      </c>
      <c r="AH114" s="28">
        <f t="shared" si="62"/>
        <v>0</v>
      </c>
      <c r="AI114" s="29">
        <f t="shared" si="63"/>
        <v>0</v>
      </c>
    </row>
    <row r="115" spans="1:35" x14ac:dyDescent="0.3">
      <c r="A115" s="4" t="s">
        <v>26</v>
      </c>
      <c r="B115" s="8" t="s">
        <v>352</v>
      </c>
      <c r="C115" s="8" t="s">
        <v>353</v>
      </c>
      <c r="D115" s="2" t="s">
        <v>354</v>
      </c>
      <c r="E115" s="4" t="s">
        <v>49</v>
      </c>
      <c r="F115" s="6" t="s">
        <v>35</v>
      </c>
      <c r="G115" s="6" t="s">
        <v>355</v>
      </c>
      <c r="H115" s="4" t="s">
        <v>50</v>
      </c>
      <c r="I115" s="6" t="s">
        <v>166</v>
      </c>
      <c r="J115" s="4" t="s">
        <v>51</v>
      </c>
      <c r="K115" s="4" t="s">
        <v>39</v>
      </c>
      <c r="L115" s="4">
        <v>1177.5</v>
      </c>
      <c r="M115" s="24">
        <v>20</v>
      </c>
      <c r="N115" s="25">
        <v>26</v>
      </c>
      <c r="O115" s="24">
        <v>30</v>
      </c>
      <c r="P115" s="25">
        <v>30</v>
      </c>
      <c r="Q115" s="24">
        <v>30</v>
      </c>
      <c r="R115" s="25">
        <v>136</v>
      </c>
      <c r="S115" s="26"/>
      <c r="T115" s="27">
        <f t="shared" si="48"/>
        <v>0</v>
      </c>
      <c r="U115" s="27">
        <f t="shared" si="49"/>
        <v>0</v>
      </c>
      <c r="V115" s="28">
        <f t="shared" si="50"/>
        <v>0</v>
      </c>
      <c r="W115" s="29">
        <f t="shared" si="51"/>
        <v>0</v>
      </c>
      <c r="X115" s="30">
        <f t="shared" si="52"/>
        <v>0</v>
      </c>
      <c r="Y115" s="29">
        <f t="shared" si="53"/>
        <v>0</v>
      </c>
      <c r="Z115" s="28">
        <f t="shared" si="54"/>
        <v>0</v>
      </c>
      <c r="AA115" s="27">
        <f t="shared" si="55"/>
        <v>0</v>
      </c>
      <c r="AB115" s="29">
        <f t="shared" si="56"/>
        <v>0</v>
      </c>
      <c r="AC115" s="30">
        <f t="shared" si="57"/>
        <v>0</v>
      </c>
      <c r="AD115" s="28">
        <f t="shared" si="58"/>
        <v>0</v>
      </c>
      <c r="AE115" s="29">
        <f t="shared" si="59"/>
        <v>0</v>
      </c>
      <c r="AF115" s="28">
        <f t="shared" si="60"/>
        <v>0</v>
      </c>
      <c r="AG115" s="29">
        <f t="shared" si="61"/>
        <v>0</v>
      </c>
      <c r="AH115" s="28">
        <f t="shared" si="62"/>
        <v>0</v>
      </c>
      <c r="AI115" s="29">
        <f t="shared" si="63"/>
        <v>0</v>
      </c>
    </row>
    <row r="116" spans="1:35" x14ac:dyDescent="0.3">
      <c r="A116" s="4" t="s">
        <v>26</v>
      </c>
      <c r="B116" s="8" t="s">
        <v>356</v>
      </c>
      <c r="C116" s="8" t="s">
        <v>357</v>
      </c>
      <c r="D116" s="2" t="s">
        <v>358</v>
      </c>
      <c r="E116" s="4" t="s">
        <v>49</v>
      </c>
      <c r="F116" s="6" t="s">
        <v>35</v>
      </c>
      <c r="G116" s="6" t="s">
        <v>43</v>
      </c>
      <c r="H116" s="4" t="s">
        <v>50</v>
      </c>
      <c r="I116" s="6" t="s">
        <v>166</v>
      </c>
      <c r="J116" s="4" t="s">
        <v>51</v>
      </c>
      <c r="K116" s="4" t="s">
        <v>39</v>
      </c>
      <c r="L116" s="4">
        <v>235.5</v>
      </c>
      <c r="M116" s="24">
        <v>15</v>
      </c>
      <c r="N116" s="25">
        <v>15</v>
      </c>
      <c r="O116" s="24">
        <v>20</v>
      </c>
      <c r="P116" s="25">
        <v>30</v>
      </c>
      <c r="Q116" s="24">
        <v>30</v>
      </c>
      <c r="R116" s="25">
        <v>110</v>
      </c>
      <c r="S116" s="26"/>
      <c r="T116" s="27">
        <f t="shared" si="48"/>
        <v>0</v>
      </c>
      <c r="U116" s="27">
        <f t="shared" si="49"/>
        <v>0</v>
      </c>
      <c r="V116" s="28">
        <f t="shared" si="50"/>
        <v>0</v>
      </c>
      <c r="W116" s="29">
        <f t="shared" si="51"/>
        <v>0</v>
      </c>
      <c r="X116" s="30">
        <f t="shared" si="52"/>
        <v>0</v>
      </c>
      <c r="Y116" s="29">
        <f t="shared" si="53"/>
        <v>0</v>
      </c>
      <c r="Z116" s="28">
        <f t="shared" si="54"/>
        <v>0</v>
      </c>
      <c r="AA116" s="27">
        <f t="shared" si="55"/>
        <v>0</v>
      </c>
      <c r="AB116" s="29">
        <f t="shared" si="56"/>
        <v>0</v>
      </c>
      <c r="AC116" s="30">
        <f t="shared" si="57"/>
        <v>0</v>
      </c>
      <c r="AD116" s="28">
        <f t="shared" si="58"/>
        <v>0</v>
      </c>
      <c r="AE116" s="29">
        <f t="shared" si="59"/>
        <v>0</v>
      </c>
      <c r="AF116" s="28">
        <f t="shared" si="60"/>
        <v>0</v>
      </c>
      <c r="AG116" s="29">
        <f t="shared" si="61"/>
        <v>0</v>
      </c>
      <c r="AH116" s="28">
        <f t="shared" si="62"/>
        <v>0</v>
      </c>
      <c r="AI116" s="29">
        <f t="shared" si="63"/>
        <v>0</v>
      </c>
    </row>
    <row r="117" spans="1:35" x14ac:dyDescent="0.3">
      <c r="A117" s="4" t="s">
        <v>26</v>
      </c>
      <c r="B117" s="8" t="s">
        <v>359</v>
      </c>
      <c r="C117" s="8" t="s">
        <v>115</v>
      </c>
      <c r="D117" s="2" t="s">
        <v>360</v>
      </c>
      <c r="E117" s="4" t="s">
        <v>49</v>
      </c>
      <c r="F117" s="6" t="s">
        <v>35</v>
      </c>
      <c r="G117" s="6" t="s">
        <v>27</v>
      </c>
      <c r="H117" s="4" t="s">
        <v>50</v>
      </c>
      <c r="I117" s="6" t="s">
        <v>28</v>
      </c>
      <c r="J117" s="4" t="s">
        <v>51</v>
      </c>
      <c r="K117" s="4" t="s">
        <v>29</v>
      </c>
      <c r="L117" s="4">
        <v>235.5</v>
      </c>
      <c r="M117" s="24">
        <v>681</v>
      </c>
      <c r="N117" s="25">
        <v>496</v>
      </c>
      <c r="O117" s="24">
        <v>896</v>
      </c>
      <c r="P117" s="25">
        <v>479</v>
      </c>
      <c r="Q117" s="24">
        <v>526</v>
      </c>
      <c r="R117" s="25">
        <v>3078</v>
      </c>
      <c r="S117" s="26"/>
      <c r="T117" s="27">
        <f t="shared" si="48"/>
        <v>0</v>
      </c>
      <c r="U117" s="27">
        <f t="shared" si="49"/>
        <v>0</v>
      </c>
      <c r="V117" s="28">
        <f t="shared" si="50"/>
        <v>0</v>
      </c>
      <c r="W117" s="29">
        <f t="shared" si="51"/>
        <v>0</v>
      </c>
      <c r="X117" s="30">
        <f t="shared" si="52"/>
        <v>0</v>
      </c>
      <c r="Y117" s="29">
        <f t="shared" si="53"/>
        <v>0</v>
      </c>
      <c r="Z117" s="28">
        <f t="shared" si="54"/>
        <v>0</v>
      </c>
      <c r="AA117" s="27">
        <f t="shared" si="55"/>
        <v>0</v>
      </c>
      <c r="AB117" s="29">
        <f t="shared" si="56"/>
        <v>0</v>
      </c>
      <c r="AC117" s="30">
        <f t="shared" si="57"/>
        <v>0</v>
      </c>
      <c r="AD117" s="28">
        <f t="shared" si="58"/>
        <v>0</v>
      </c>
      <c r="AE117" s="29">
        <f t="shared" si="59"/>
        <v>0</v>
      </c>
      <c r="AF117" s="28">
        <f t="shared" si="60"/>
        <v>0</v>
      </c>
      <c r="AG117" s="29">
        <f t="shared" si="61"/>
        <v>0</v>
      </c>
      <c r="AH117" s="28">
        <f t="shared" si="62"/>
        <v>0</v>
      </c>
      <c r="AI117" s="29">
        <f t="shared" si="63"/>
        <v>0</v>
      </c>
    </row>
    <row r="118" spans="1:35" x14ac:dyDescent="0.3">
      <c r="A118" s="4" t="s">
        <v>26</v>
      </c>
      <c r="B118" s="8" t="s">
        <v>361</v>
      </c>
      <c r="C118" s="8" t="s">
        <v>362</v>
      </c>
      <c r="D118" s="2" t="s">
        <v>363</v>
      </c>
      <c r="E118" s="4" t="s">
        <v>49</v>
      </c>
      <c r="F118" s="6" t="s">
        <v>35</v>
      </c>
      <c r="G118" s="6" t="s">
        <v>27</v>
      </c>
      <c r="H118" s="4" t="s">
        <v>50</v>
      </c>
      <c r="I118" s="6" t="s">
        <v>28</v>
      </c>
      <c r="J118" s="4" t="s">
        <v>51</v>
      </c>
      <c r="K118" s="4" t="s">
        <v>29</v>
      </c>
      <c r="L118" s="4">
        <v>423.9</v>
      </c>
      <c r="M118" s="24">
        <v>228</v>
      </c>
      <c r="N118" s="25">
        <v>141</v>
      </c>
      <c r="O118" s="24">
        <v>229</v>
      </c>
      <c r="P118" s="25">
        <v>247</v>
      </c>
      <c r="Q118" s="24">
        <v>213</v>
      </c>
      <c r="R118" s="25">
        <v>1058</v>
      </c>
      <c r="S118" s="26"/>
      <c r="T118" s="27">
        <f t="shared" si="48"/>
        <v>0</v>
      </c>
      <c r="U118" s="27">
        <f t="shared" si="49"/>
        <v>0</v>
      </c>
      <c r="V118" s="28">
        <f t="shared" si="50"/>
        <v>0</v>
      </c>
      <c r="W118" s="29">
        <f t="shared" si="51"/>
        <v>0</v>
      </c>
      <c r="X118" s="30">
        <f t="shared" si="52"/>
        <v>0</v>
      </c>
      <c r="Y118" s="29">
        <f t="shared" si="53"/>
        <v>0</v>
      </c>
      <c r="Z118" s="28">
        <f t="shared" si="54"/>
        <v>0</v>
      </c>
      <c r="AA118" s="27">
        <f t="shared" si="55"/>
        <v>0</v>
      </c>
      <c r="AB118" s="29">
        <f t="shared" si="56"/>
        <v>0</v>
      </c>
      <c r="AC118" s="30">
        <f t="shared" si="57"/>
        <v>0</v>
      </c>
      <c r="AD118" s="28">
        <f t="shared" si="58"/>
        <v>0</v>
      </c>
      <c r="AE118" s="29">
        <f t="shared" si="59"/>
        <v>0</v>
      </c>
      <c r="AF118" s="28">
        <f t="shared" si="60"/>
        <v>0</v>
      </c>
      <c r="AG118" s="29">
        <f t="shared" si="61"/>
        <v>0</v>
      </c>
      <c r="AH118" s="28">
        <f t="shared" si="62"/>
        <v>0</v>
      </c>
      <c r="AI118" s="29">
        <f t="shared" si="63"/>
        <v>0</v>
      </c>
    </row>
    <row r="119" spans="1:35" x14ac:dyDescent="0.3">
      <c r="A119" s="4" t="s">
        <v>26</v>
      </c>
      <c r="B119" s="8" t="s">
        <v>364</v>
      </c>
      <c r="C119" s="8" t="s">
        <v>365</v>
      </c>
      <c r="D119" s="2" t="s">
        <v>366</v>
      </c>
      <c r="E119" s="4" t="s">
        <v>49</v>
      </c>
      <c r="F119" s="6" t="s">
        <v>35</v>
      </c>
      <c r="G119" s="6" t="s">
        <v>27</v>
      </c>
      <c r="H119" s="4" t="s">
        <v>50</v>
      </c>
      <c r="I119" s="6" t="s">
        <v>28</v>
      </c>
      <c r="J119" s="4" t="s">
        <v>51</v>
      </c>
      <c r="K119" s="4" t="s">
        <v>29</v>
      </c>
      <c r="L119" s="4">
        <v>94.2</v>
      </c>
      <c r="M119" s="24">
        <v>1</v>
      </c>
      <c r="N119" s="25">
        <v>1</v>
      </c>
      <c r="O119" s="24">
        <v>1</v>
      </c>
      <c r="P119" s="25">
        <v>1</v>
      </c>
      <c r="Q119" s="24">
        <v>1</v>
      </c>
      <c r="R119" s="25">
        <v>5</v>
      </c>
      <c r="S119" s="26"/>
      <c r="T119" s="27">
        <f t="shared" si="48"/>
        <v>0</v>
      </c>
      <c r="U119" s="27">
        <f t="shared" si="49"/>
        <v>0</v>
      </c>
      <c r="V119" s="28">
        <f t="shared" si="50"/>
        <v>0</v>
      </c>
      <c r="W119" s="29">
        <f t="shared" si="51"/>
        <v>0</v>
      </c>
      <c r="X119" s="30">
        <f t="shared" si="52"/>
        <v>0</v>
      </c>
      <c r="Y119" s="29">
        <f t="shared" si="53"/>
        <v>0</v>
      </c>
      <c r="Z119" s="28">
        <f t="shared" si="54"/>
        <v>0</v>
      </c>
      <c r="AA119" s="27">
        <f t="shared" si="55"/>
        <v>0</v>
      </c>
      <c r="AB119" s="29">
        <f t="shared" si="56"/>
        <v>0</v>
      </c>
      <c r="AC119" s="30">
        <f t="shared" si="57"/>
        <v>0</v>
      </c>
      <c r="AD119" s="28">
        <f t="shared" si="58"/>
        <v>0</v>
      </c>
      <c r="AE119" s="29">
        <f t="shared" si="59"/>
        <v>0</v>
      </c>
      <c r="AF119" s="28">
        <f t="shared" si="60"/>
        <v>0</v>
      </c>
      <c r="AG119" s="29">
        <f t="shared" si="61"/>
        <v>0</v>
      </c>
      <c r="AH119" s="28">
        <f t="shared" si="62"/>
        <v>0</v>
      </c>
      <c r="AI119" s="29">
        <f t="shared" si="63"/>
        <v>0</v>
      </c>
    </row>
    <row r="120" spans="1:35" x14ac:dyDescent="0.3">
      <c r="A120" s="4" t="s">
        <v>26</v>
      </c>
      <c r="B120" s="8" t="s">
        <v>367</v>
      </c>
      <c r="C120" s="8" t="s">
        <v>326</v>
      </c>
      <c r="D120" s="2" t="s">
        <v>368</v>
      </c>
      <c r="E120" s="4" t="s">
        <v>49</v>
      </c>
      <c r="F120" s="6" t="s">
        <v>35</v>
      </c>
      <c r="G120" s="6" t="s">
        <v>27</v>
      </c>
      <c r="H120" s="4" t="s">
        <v>50</v>
      </c>
      <c r="I120" s="6" t="s">
        <v>28</v>
      </c>
      <c r="J120" s="4" t="s">
        <v>51</v>
      </c>
      <c r="K120" s="4" t="s">
        <v>29</v>
      </c>
      <c r="L120" s="4">
        <v>141.30000000000001</v>
      </c>
      <c r="M120" s="24">
        <v>124</v>
      </c>
      <c r="N120" s="25">
        <v>76</v>
      </c>
      <c r="O120" s="24">
        <v>126</v>
      </c>
      <c r="P120" s="25">
        <v>161</v>
      </c>
      <c r="Q120" s="24">
        <v>94</v>
      </c>
      <c r="R120" s="25">
        <v>581</v>
      </c>
      <c r="S120" s="26"/>
      <c r="T120" s="27">
        <f t="shared" si="48"/>
        <v>0</v>
      </c>
      <c r="U120" s="27">
        <f t="shared" si="49"/>
        <v>0</v>
      </c>
      <c r="V120" s="28">
        <f t="shared" si="50"/>
        <v>0</v>
      </c>
      <c r="W120" s="29">
        <f t="shared" si="51"/>
        <v>0</v>
      </c>
      <c r="X120" s="30">
        <f t="shared" si="52"/>
        <v>0</v>
      </c>
      <c r="Y120" s="29">
        <f t="shared" si="53"/>
        <v>0</v>
      </c>
      <c r="Z120" s="28">
        <f t="shared" si="54"/>
        <v>0</v>
      </c>
      <c r="AA120" s="27">
        <f t="shared" si="55"/>
        <v>0</v>
      </c>
      <c r="AB120" s="29">
        <f t="shared" si="56"/>
        <v>0</v>
      </c>
      <c r="AC120" s="30">
        <f t="shared" si="57"/>
        <v>0</v>
      </c>
      <c r="AD120" s="28">
        <f t="shared" si="58"/>
        <v>0</v>
      </c>
      <c r="AE120" s="29">
        <f t="shared" si="59"/>
        <v>0</v>
      </c>
      <c r="AF120" s="28">
        <f t="shared" si="60"/>
        <v>0</v>
      </c>
      <c r="AG120" s="29">
        <f t="shared" si="61"/>
        <v>0</v>
      </c>
      <c r="AH120" s="28">
        <f t="shared" si="62"/>
        <v>0</v>
      </c>
      <c r="AI120" s="29">
        <f t="shared" si="63"/>
        <v>0</v>
      </c>
    </row>
    <row r="121" spans="1:35" x14ac:dyDescent="0.3">
      <c r="A121" s="4" t="s">
        <v>30</v>
      </c>
      <c r="B121" s="8" t="s">
        <v>369</v>
      </c>
      <c r="C121" s="8" t="s">
        <v>370</v>
      </c>
      <c r="D121" s="2" t="s">
        <v>371</v>
      </c>
      <c r="E121" s="4" t="s">
        <v>93</v>
      </c>
      <c r="F121" s="6" t="s">
        <v>35</v>
      </c>
      <c r="G121" s="6" t="s">
        <v>372</v>
      </c>
      <c r="H121" s="4" t="s">
        <v>50</v>
      </c>
      <c r="I121" s="6" t="s">
        <v>32</v>
      </c>
      <c r="J121" s="4" t="s">
        <v>51</v>
      </c>
      <c r="K121" s="4" t="s">
        <v>29</v>
      </c>
      <c r="L121" s="4">
        <v>37.700000000000003</v>
      </c>
      <c r="M121" s="24">
        <v>8</v>
      </c>
      <c r="N121" s="25">
        <v>8</v>
      </c>
      <c r="O121" s="24"/>
      <c r="P121" s="25"/>
      <c r="Q121" s="24"/>
      <c r="R121" s="25">
        <v>16</v>
      </c>
      <c r="S121" s="26"/>
      <c r="T121" s="27">
        <f t="shared" si="48"/>
        <v>0</v>
      </c>
      <c r="U121" s="27">
        <f t="shared" si="49"/>
        <v>0</v>
      </c>
      <c r="V121" s="28">
        <f t="shared" si="50"/>
        <v>0</v>
      </c>
      <c r="W121" s="29">
        <f t="shared" si="51"/>
        <v>0</v>
      </c>
      <c r="X121" s="30">
        <f t="shared" si="52"/>
        <v>0</v>
      </c>
      <c r="Y121" s="29">
        <f t="shared" si="53"/>
        <v>0</v>
      </c>
      <c r="Z121" s="28">
        <f t="shared" si="54"/>
        <v>0</v>
      </c>
      <c r="AA121" s="27">
        <f t="shared" si="55"/>
        <v>0</v>
      </c>
      <c r="AB121" s="29">
        <f t="shared" si="56"/>
        <v>0</v>
      </c>
      <c r="AC121" s="30">
        <f t="shared" si="57"/>
        <v>0</v>
      </c>
      <c r="AD121" s="28">
        <f t="shared" si="58"/>
        <v>0</v>
      </c>
      <c r="AE121" s="29">
        <f t="shared" si="59"/>
        <v>0</v>
      </c>
      <c r="AF121" s="28">
        <f t="shared" si="60"/>
        <v>0</v>
      </c>
      <c r="AG121" s="29">
        <f t="shared" si="61"/>
        <v>0</v>
      </c>
      <c r="AH121" s="28">
        <f t="shared" si="62"/>
        <v>0</v>
      </c>
      <c r="AI121" s="29">
        <f t="shared" si="63"/>
        <v>0</v>
      </c>
    </row>
    <row r="122" spans="1:35" x14ac:dyDescent="0.3">
      <c r="A122" s="4" t="s">
        <v>30</v>
      </c>
      <c r="B122" s="8" t="s">
        <v>373</v>
      </c>
      <c r="C122" s="8" t="s">
        <v>374</v>
      </c>
      <c r="D122" s="2" t="s">
        <v>375</v>
      </c>
      <c r="E122" s="4" t="s">
        <v>49</v>
      </c>
      <c r="F122" s="6" t="s">
        <v>35</v>
      </c>
      <c r="G122" s="6" t="s">
        <v>207</v>
      </c>
      <c r="H122" s="4" t="s">
        <v>50</v>
      </c>
      <c r="I122" s="6" t="s">
        <v>34</v>
      </c>
      <c r="J122" s="4" t="s">
        <v>51</v>
      </c>
      <c r="K122" s="4" t="s">
        <v>29</v>
      </c>
      <c r="L122" s="4">
        <v>452.16</v>
      </c>
      <c r="M122" s="24">
        <v>5</v>
      </c>
      <c r="N122" s="25">
        <v>5</v>
      </c>
      <c r="O122" s="24"/>
      <c r="P122" s="25"/>
      <c r="Q122" s="24"/>
      <c r="R122" s="25">
        <v>10</v>
      </c>
      <c r="S122" s="26"/>
      <c r="T122" s="27">
        <f t="shared" si="48"/>
        <v>0</v>
      </c>
      <c r="U122" s="27">
        <f t="shared" si="49"/>
        <v>0</v>
      </c>
      <c r="V122" s="28">
        <f t="shared" si="50"/>
        <v>0</v>
      </c>
      <c r="W122" s="29">
        <f t="shared" si="51"/>
        <v>0</v>
      </c>
      <c r="X122" s="30">
        <f t="shared" si="52"/>
        <v>0</v>
      </c>
      <c r="Y122" s="29">
        <f t="shared" si="53"/>
        <v>0</v>
      </c>
      <c r="Z122" s="28">
        <f t="shared" si="54"/>
        <v>0</v>
      </c>
      <c r="AA122" s="27">
        <f t="shared" si="55"/>
        <v>0</v>
      </c>
      <c r="AB122" s="29">
        <f t="shared" si="56"/>
        <v>0</v>
      </c>
      <c r="AC122" s="30">
        <f t="shared" si="57"/>
        <v>0</v>
      </c>
      <c r="AD122" s="28">
        <f t="shared" si="58"/>
        <v>0</v>
      </c>
      <c r="AE122" s="29">
        <f t="shared" si="59"/>
        <v>0</v>
      </c>
      <c r="AF122" s="28">
        <f t="shared" si="60"/>
        <v>0</v>
      </c>
      <c r="AG122" s="29">
        <f t="shared" si="61"/>
        <v>0</v>
      </c>
      <c r="AH122" s="28">
        <f t="shared" si="62"/>
        <v>0</v>
      </c>
      <c r="AI122" s="29">
        <f t="shared" si="63"/>
        <v>0</v>
      </c>
    </row>
    <row r="123" spans="1:35" x14ac:dyDescent="0.3">
      <c r="A123" s="4" t="s">
        <v>26</v>
      </c>
      <c r="B123" s="8" t="s">
        <v>376</v>
      </c>
      <c r="C123" s="8" t="s">
        <v>377</v>
      </c>
      <c r="D123" s="2" t="s">
        <v>378</v>
      </c>
      <c r="E123" s="4" t="s">
        <v>49</v>
      </c>
      <c r="F123" s="6" t="s">
        <v>35</v>
      </c>
      <c r="G123" s="6" t="s">
        <v>200</v>
      </c>
      <c r="H123" s="4" t="s">
        <v>50</v>
      </c>
      <c r="I123" s="6" t="s">
        <v>28</v>
      </c>
      <c r="J123" s="4" t="s">
        <v>51</v>
      </c>
      <c r="K123" s="4" t="s">
        <v>29</v>
      </c>
      <c r="L123" s="4">
        <v>169.56</v>
      </c>
      <c r="M123" s="24">
        <v>200</v>
      </c>
      <c r="N123" s="25">
        <v>200</v>
      </c>
      <c r="O123" s="24">
        <v>24</v>
      </c>
      <c r="P123" s="25">
        <v>200</v>
      </c>
      <c r="Q123" s="24">
        <v>200</v>
      </c>
      <c r="R123" s="25">
        <v>824</v>
      </c>
      <c r="S123" s="26"/>
      <c r="T123" s="27">
        <f t="shared" si="48"/>
        <v>0</v>
      </c>
      <c r="U123" s="27">
        <f t="shared" si="49"/>
        <v>0</v>
      </c>
      <c r="V123" s="28">
        <f t="shared" si="50"/>
        <v>0</v>
      </c>
      <c r="W123" s="29">
        <f t="shared" si="51"/>
        <v>0</v>
      </c>
      <c r="X123" s="30">
        <f t="shared" si="52"/>
        <v>0</v>
      </c>
      <c r="Y123" s="29">
        <f t="shared" si="53"/>
        <v>0</v>
      </c>
      <c r="Z123" s="28">
        <f t="shared" si="54"/>
        <v>0</v>
      </c>
      <c r="AA123" s="27">
        <f t="shared" si="55"/>
        <v>0</v>
      </c>
      <c r="AB123" s="29">
        <f t="shared" si="56"/>
        <v>0</v>
      </c>
      <c r="AC123" s="30">
        <f t="shared" si="57"/>
        <v>0</v>
      </c>
      <c r="AD123" s="28">
        <f t="shared" si="58"/>
        <v>0</v>
      </c>
      <c r="AE123" s="29">
        <f t="shared" si="59"/>
        <v>0</v>
      </c>
      <c r="AF123" s="28">
        <f t="shared" si="60"/>
        <v>0</v>
      </c>
      <c r="AG123" s="29">
        <f t="shared" si="61"/>
        <v>0</v>
      </c>
      <c r="AH123" s="28">
        <f t="shared" si="62"/>
        <v>0</v>
      </c>
      <c r="AI123" s="29">
        <f t="shared" si="63"/>
        <v>0</v>
      </c>
    </row>
    <row r="124" spans="1:35" x14ac:dyDescent="0.3">
      <c r="A124" s="4" t="s">
        <v>26</v>
      </c>
      <c r="B124" s="8" t="s">
        <v>379</v>
      </c>
      <c r="C124" s="8" t="s">
        <v>380</v>
      </c>
      <c r="D124" s="2" t="s">
        <v>381</v>
      </c>
      <c r="E124" s="4" t="s">
        <v>49</v>
      </c>
      <c r="F124" s="6" t="s">
        <v>35</v>
      </c>
      <c r="G124" s="6" t="s">
        <v>382</v>
      </c>
      <c r="H124" s="4" t="s">
        <v>50</v>
      </c>
      <c r="I124" s="6" t="s">
        <v>28</v>
      </c>
      <c r="J124" s="4" t="s">
        <v>51</v>
      </c>
      <c r="K124" s="4" t="s">
        <v>29</v>
      </c>
      <c r="L124" s="4">
        <v>105.98</v>
      </c>
      <c r="M124" s="24">
        <v>28</v>
      </c>
      <c r="N124" s="25">
        <v>14</v>
      </c>
      <c r="O124" s="24">
        <v>28</v>
      </c>
      <c r="P124" s="25">
        <v>14</v>
      </c>
      <c r="Q124" s="24">
        <v>14</v>
      </c>
      <c r="R124" s="25">
        <v>98</v>
      </c>
      <c r="S124" s="26"/>
      <c r="T124" s="27">
        <f t="shared" si="48"/>
        <v>0</v>
      </c>
      <c r="U124" s="27">
        <f t="shared" si="49"/>
        <v>0</v>
      </c>
      <c r="V124" s="28">
        <f t="shared" si="50"/>
        <v>0</v>
      </c>
      <c r="W124" s="29">
        <f t="shared" si="51"/>
        <v>0</v>
      </c>
      <c r="X124" s="30">
        <f t="shared" si="52"/>
        <v>0</v>
      </c>
      <c r="Y124" s="29">
        <f t="shared" si="53"/>
        <v>0</v>
      </c>
      <c r="Z124" s="28">
        <f t="shared" si="54"/>
        <v>0</v>
      </c>
      <c r="AA124" s="27">
        <f t="shared" si="55"/>
        <v>0</v>
      </c>
      <c r="AB124" s="29">
        <f t="shared" si="56"/>
        <v>0</v>
      </c>
      <c r="AC124" s="30">
        <f t="shared" si="57"/>
        <v>0</v>
      </c>
      <c r="AD124" s="28">
        <f t="shared" si="58"/>
        <v>0</v>
      </c>
      <c r="AE124" s="29">
        <f t="shared" si="59"/>
        <v>0</v>
      </c>
      <c r="AF124" s="28">
        <f t="shared" si="60"/>
        <v>0</v>
      </c>
      <c r="AG124" s="29">
        <f t="shared" si="61"/>
        <v>0</v>
      </c>
      <c r="AH124" s="28">
        <f t="shared" si="62"/>
        <v>0</v>
      </c>
      <c r="AI124" s="29">
        <f t="shared" si="63"/>
        <v>0</v>
      </c>
    </row>
    <row r="125" spans="1:35" x14ac:dyDescent="0.3">
      <c r="A125" s="4" t="s">
        <v>30</v>
      </c>
      <c r="B125" s="8" t="s">
        <v>217</v>
      </c>
      <c r="C125" s="8" t="s">
        <v>218</v>
      </c>
      <c r="D125" s="2" t="s">
        <v>219</v>
      </c>
      <c r="E125" s="4" t="s">
        <v>49</v>
      </c>
      <c r="F125" s="6" t="s">
        <v>35</v>
      </c>
      <c r="G125" s="6" t="s">
        <v>207</v>
      </c>
      <c r="H125" s="4" t="s">
        <v>50</v>
      </c>
      <c r="I125" s="6" t="s">
        <v>28</v>
      </c>
      <c r="J125" s="4" t="s">
        <v>51</v>
      </c>
      <c r="K125" s="4" t="s">
        <v>29</v>
      </c>
      <c r="L125" s="4">
        <v>226.08</v>
      </c>
      <c r="M125" s="24">
        <v>18</v>
      </c>
      <c r="N125" s="25">
        <v>18</v>
      </c>
      <c r="O125" s="24"/>
      <c r="P125" s="25"/>
      <c r="Q125" s="24"/>
      <c r="R125" s="25">
        <v>36</v>
      </c>
      <c r="S125" s="26"/>
      <c r="T125" s="27">
        <f t="shared" si="48"/>
        <v>0</v>
      </c>
      <c r="U125" s="27">
        <f t="shared" si="49"/>
        <v>0</v>
      </c>
      <c r="V125" s="28">
        <f t="shared" si="50"/>
        <v>0</v>
      </c>
      <c r="W125" s="29">
        <f t="shared" si="51"/>
        <v>0</v>
      </c>
      <c r="X125" s="30">
        <f t="shared" si="52"/>
        <v>0</v>
      </c>
      <c r="Y125" s="29">
        <f t="shared" si="53"/>
        <v>0</v>
      </c>
      <c r="Z125" s="28">
        <f t="shared" si="54"/>
        <v>0</v>
      </c>
      <c r="AA125" s="27">
        <f t="shared" si="55"/>
        <v>0</v>
      </c>
      <c r="AB125" s="29">
        <f t="shared" si="56"/>
        <v>0</v>
      </c>
      <c r="AC125" s="30">
        <f t="shared" si="57"/>
        <v>0</v>
      </c>
      <c r="AD125" s="28">
        <f t="shared" si="58"/>
        <v>0</v>
      </c>
      <c r="AE125" s="29">
        <f t="shared" si="59"/>
        <v>0</v>
      </c>
      <c r="AF125" s="28">
        <f t="shared" si="60"/>
        <v>0</v>
      </c>
      <c r="AG125" s="29">
        <f t="shared" si="61"/>
        <v>0</v>
      </c>
      <c r="AH125" s="28">
        <f t="shared" si="62"/>
        <v>0</v>
      </c>
      <c r="AI125" s="29">
        <f t="shared" si="63"/>
        <v>0</v>
      </c>
    </row>
    <row r="126" spans="1:35" x14ac:dyDescent="0.3">
      <c r="A126" s="4" t="s">
        <v>30</v>
      </c>
      <c r="B126" s="8" t="s">
        <v>184</v>
      </c>
      <c r="C126" s="8" t="s">
        <v>120</v>
      </c>
      <c r="D126" s="2" t="s">
        <v>185</v>
      </c>
      <c r="E126" s="4" t="s">
        <v>49</v>
      </c>
      <c r="F126" s="6" t="s">
        <v>35</v>
      </c>
      <c r="G126" s="6" t="s">
        <v>27</v>
      </c>
      <c r="H126" s="4" t="s">
        <v>50</v>
      </c>
      <c r="I126" s="6" t="s">
        <v>28</v>
      </c>
      <c r="J126" s="4" t="s">
        <v>51</v>
      </c>
      <c r="K126" s="4" t="s">
        <v>29</v>
      </c>
      <c r="L126" s="4">
        <v>376.8</v>
      </c>
      <c r="M126" s="24">
        <v>9</v>
      </c>
      <c r="N126" s="25">
        <v>9</v>
      </c>
      <c r="O126" s="24"/>
      <c r="P126" s="25"/>
      <c r="Q126" s="24"/>
      <c r="R126" s="25">
        <v>18</v>
      </c>
      <c r="S126" s="26"/>
      <c r="T126" s="27">
        <f t="shared" si="48"/>
        <v>0</v>
      </c>
      <c r="U126" s="27">
        <f t="shared" si="49"/>
        <v>0</v>
      </c>
      <c r="V126" s="28">
        <f t="shared" si="50"/>
        <v>0</v>
      </c>
      <c r="W126" s="29">
        <f t="shared" si="51"/>
        <v>0</v>
      </c>
      <c r="X126" s="30">
        <f t="shared" si="52"/>
        <v>0</v>
      </c>
      <c r="Y126" s="29">
        <f t="shared" si="53"/>
        <v>0</v>
      </c>
      <c r="Z126" s="28">
        <f t="shared" si="54"/>
        <v>0</v>
      </c>
      <c r="AA126" s="27">
        <f t="shared" si="55"/>
        <v>0</v>
      </c>
      <c r="AB126" s="29">
        <f t="shared" si="56"/>
        <v>0</v>
      </c>
      <c r="AC126" s="30">
        <f t="shared" si="57"/>
        <v>0</v>
      </c>
      <c r="AD126" s="28">
        <f t="shared" si="58"/>
        <v>0</v>
      </c>
      <c r="AE126" s="29">
        <f t="shared" si="59"/>
        <v>0</v>
      </c>
      <c r="AF126" s="28">
        <f t="shared" si="60"/>
        <v>0</v>
      </c>
      <c r="AG126" s="29">
        <f t="shared" si="61"/>
        <v>0</v>
      </c>
      <c r="AH126" s="28">
        <f t="shared" si="62"/>
        <v>0</v>
      </c>
      <c r="AI126" s="29">
        <f t="shared" si="63"/>
        <v>0</v>
      </c>
    </row>
    <row r="127" spans="1:35" x14ac:dyDescent="0.3">
      <c r="A127" s="4" t="s">
        <v>30</v>
      </c>
      <c r="B127" s="8" t="s">
        <v>337</v>
      </c>
      <c r="C127" s="8" t="s">
        <v>338</v>
      </c>
      <c r="D127" s="2" t="s">
        <v>339</v>
      </c>
      <c r="E127" s="4" t="s">
        <v>49</v>
      </c>
      <c r="F127" s="6" t="s">
        <v>35</v>
      </c>
      <c r="G127" s="6" t="s">
        <v>27</v>
      </c>
      <c r="H127" s="4" t="s">
        <v>50</v>
      </c>
      <c r="I127" s="6" t="s">
        <v>28</v>
      </c>
      <c r="J127" s="4" t="s">
        <v>51</v>
      </c>
      <c r="K127" s="4" t="s">
        <v>29</v>
      </c>
      <c r="L127" s="4">
        <v>282.60000000000002</v>
      </c>
      <c r="M127" s="24">
        <v>1025</v>
      </c>
      <c r="N127" s="25">
        <v>1025</v>
      </c>
      <c r="O127" s="24"/>
      <c r="P127" s="25"/>
      <c r="Q127" s="24"/>
      <c r="R127" s="25">
        <v>2050</v>
      </c>
      <c r="S127" s="26"/>
      <c r="T127" s="27">
        <f t="shared" si="48"/>
        <v>0</v>
      </c>
      <c r="U127" s="27">
        <f t="shared" si="49"/>
        <v>0</v>
      </c>
      <c r="V127" s="28">
        <f t="shared" si="50"/>
        <v>0</v>
      </c>
      <c r="W127" s="29">
        <f t="shared" si="51"/>
        <v>0</v>
      </c>
      <c r="X127" s="30">
        <f t="shared" si="52"/>
        <v>0</v>
      </c>
      <c r="Y127" s="29">
        <f t="shared" si="53"/>
        <v>0</v>
      </c>
      <c r="Z127" s="28">
        <f t="shared" si="54"/>
        <v>0</v>
      </c>
      <c r="AA127" s="27">
        <f t="shared" si="55"/>
        <v>0</v>
      </c>
      <c r="AB127" s="29">
        <f t="shared" si="56"/>
        <v>0</v>
      </c>
      <c r="AC127" s="30">
        <f t="shared" si="57"/>
        <v>0</v>
      </c>
      <c r="AD127" s="28">
        <f t="shared" si="58"/>
        <v>0</v>
      </c>
      <c r="AE127" s="29">
        <f t="shared" si="59"/>
        <v>0</v>
      </c>
      <c r="AF127" s="28">
        <f t="shared" si="60"/>
        <v>0</v>
      </c>
      <c r="AG127" s="29">
        <f t="shared" si="61"/>
        <v>0</v>
      </c>
      <c r="AH127" s="28">
        <f t="shared" si="62"/>
        <v>0</v>
      </c>
      <c r="AI127" s="29">
        <f t="shared" si="63"/>
        <v>0</v>
      </c>
    </row>
    <row r="128" spans="1:35" x14ac:dyDescent="0.3">
      <c r="A128" s="4" t="s">
        <v>30</v>
      </c>
      <c r="B128" s="8" t="s">
        <v>337</v>
      </c>
      <c r="C128" s="8" t="s">
        <v>338</v>
      </c>
      <c r="D128" s="2" t="s">
        <v>339</v>
      </c>
      <c r="E128" s="4" t="s">
        <v>49</v>
      </c>
      <c r="F128" s="6" t="s">
        <v>35</v>
      </c>
      <c r="G128" s="6" t="s">
        <v>27</v>
      </c>
      <c r="H128" s="4" t="s">
        <v>50</v>
      </c>
      <c r="I128" s="6" t="s">
        <v>28</v>
      </c>
      <c r="J128" s="4" t="s">
        <v>51</v>
      </c>
      <c r="K128" s="4" t="s">
        <v>29</v>
      </c>
      <c r="L128" s="4">
        <v>282.60000000000002</v>
      </c>
      <c r="M128" s="24">
        <v>43</v>
      </c>
      <c r="N128" s="25">
        <v>43</v>
      </c>
      <c r="O128" s="24"/>
      <c r="P128" s="25"/>
      <c r="Q128" s="24"/>
      <c r="R128" s="25">
        <v>86</v>
      </c>
      <c r="S128" s="26"/>
      <c r="T128" s="27">
        <f t="shared" si="48"/>
        <v>0</v>
      </c>
      <c r="U128" s="27">
        <f t="shared" si="49"/>
        <v>0</v>
      </c>
      <c r="V128" s="28">
        <f t="shared" si="50"/>
        <v>0</v>
      </c>
      <c r="W128" s="29">
        <f t="shared" si="51"/>
        <v>0</v>
      </c>
      <c r="X128" s="30">
        <f t="shared" si="52"/>
        <v>0</v>
      </c>
      <c r="Y128" s="29">
        <f t="shared" si="53"/>
        <v>0</v>
      </c>
      <c r="Z128" s="28">
        <f t="shared" si="54"/>
        <v>0</v>
      </c>
      <c r="AA128" s="27">
        <f t="shared" si="55"/>
        <v>0</v>
      </c>
      <c r="AB128" s="29">
        <f t="shared" si="56"/>
        <v>0</v>
      </c>
      <c r="AC128" s="30">
        <f t="shared" si="57"/>
        <v>0</v>
      </c>
      <c r="AD128" s="28">
        <f t="shared" si="58"/>
        <v>0</v>
      </c>
      <c r="AE128" s="29">
        <f t="shared" si="59"/>
        <v>0</v>
      </c>
      <c r="AF128" s="28">
        <f t="shared" si="60"/>
        <v>0</v>
      </c>
      <c r="AG128" s="29">
        <f t="shared" si="61"/>
        <v>0</v>
      </c>
      <c r="AH128" s="28">
        <f t="shared" si="62"/>
        <v>0</v>
      </c>
      <c r="AI128" s="29">
        <f t="shared" si="63"/>
        <v>0</v>
      </c>
    </row>
    <row r="129" spans="1:35" x14ac:dyDescent="0.3">
      <c r="A129" s="4" t="s">
        <v>30</v>
      </c>
      <c r="B129" s="8" t="s">
        <v>272</v>
      </c>
      <c r="C129" s="8" t="s">
        <v>273</v>
      </c>
      <c r="D129" s="2" t="s">
        <v>274</v>
      </c>
      <c r="E129" s="4" t="s">
        <v>49</v>
      </c>
      <c r="F129" s="6" t="s">
        <v>35</v>
      </c>
      <c r="G129" s="6" t="s">
        <v>207</v>
      </c>
      <c r="H129" s="4" t="s">
        <v>50</v>
      </c>
      <c r="I129" s="6" t="s">
        <v>28</v>
      </c>
      <c r="J129" s="4" t="s">
        <v>51</v>
      </c>
      <c r="K129" s="4" t="s">
        <v>29</v>
      </c>
      <c r="L129" s="4">
        <v>211.95</v>
      </c>
      <c r="M129" s="24">
        <v>6</v>
      </c>
      <c r="N129" s="25">
        <v>6</v>
      </c>
      <c r="O129" s="24"/>
      <c r="P129" s="25"/>
      <c r="Q129" s="24"/>
      <c r="R129" s="25">
        <v>12</v>
      </c>
      <c r="S129" s="26"/>
      <c r="T129" s="27">
        <f t="shared" si="48"/>
        <v>0</v>
      </c>
      <c r="U129" s="27">
        <f t="shared" si="49"/>
        <v>0</v>
      </c>
      <c r="V129" s="28">
        <f t="shared" si="50"/>
        <v>0</v>
      </c>
      <c r="W129" s="29">
        <f t="shared" si="51"/>
        <v>0</v>
      </c>
      <c r="X129" s="30">
        <f t="shared" si="52"/>
        <v>0</v>
      </c>
      <c r="Y129" s="29">
        <f t="shared" si="53"/>
        <v>0</v>
      </c>
      <c r="Z129" s="28">
        <f t="shared" si="54"/>
        <v>0</v>
      </c>
      <c r="AA129" s="27">
        <f t="shared" si="55"/>
        <v>0</v>
      </c>
      <c r="AB129" s="29">
        <f t="shared" si="56"/>
        <v>0</v>
      </c>
      <c r="AC129" s="30">
        <f t="shared" si="57"/>
        <v>0</v>
      </c>
      <c r="AD129" s="28">
        <f t="shared" si="58"/>
        <v>0</v>
      </c>
      <c r="AE129" s="29">
        <f t="shared" si="59"/>
        <v>0</v>
      </c>
      <c r="AF129" s="28">
        <f t="shared" si="60"/>
        <v>0</v>
      </c>
      <c r="AG129" s="29">
        <f t="shared" si="61"/>
        <v>0</v>
      </c>
      <c r="AH129" s="28">
        <f t="shared" si="62"/>
        <v>0</v>
      </c>
      <c r="AI129" s="29">
        <f t="shared" si="63"/>
        <v>0</v>
      </c>
    </row>
    <row r="130" spans="1:35" x14ac:dyDescent="0.3">
      <c r="A130" s="4" t="s">
        <v>30</v>
      </c>
      <c r="B130" s="8" t="s">
        <v>244</v>
      </c>
      <c r="C130" s="8" t="s">
        <v>245</v>
      </c>
      <c r="D130" s="2" t="s">
        <v>246</v>
      </c>
      <c r="E130" s="4" t="s">
        <v>93</v>
      </c>
      <c r="F130" s="6" t="s">
        <v>35</v>
      </c>
      <c r="G130" s="6" t="s">
        <v>27</v>
      </c>
      <c r="H130" s="4" t="s">
        <v>50</v>
      </c>
      <c r="I130" s="6" t="s">
        <v>28</v>
      </c>
      <c r="J130" s="4" t="s">
        <v>51</v>
      </c>
      <c r="K130" s="4" t="s">
        <v>29</v>
      </c>
      <c r="L130" s="4">
        <v>117.75</v>
      </c>
      <c r="M130" s="24">
        <v>8</v>
      </c>
      <c r="N130" s="25">
        <v>8</v>
      </c>
      <c r="O130" s="24"/>
      <c r="P130" s="25"/>
      <c r="Q130" s="24"/>
      <c r="R130" s="25">
        <v>16</v>
      </c>
      <c r="S130" s="26"/>
      <c r="T130" s="27">
        <f t="shared" si="48"/>
        <v>0</v>
      </c>
      <c r="U130" s="27">
        <f t="shared" si="49"/>
        <v>0</v>
      </c>
      <c r="V130" s="28">
        <f t="shared" si="50"/>
        <v>0</v>
      </c>
      <c r="W130" s="29">
        <f t="shared" si="51"/>
        <v>0</v>
      </c>
      <c r="X130" s="30">
        <f t="shared" si="52"/>
        <v>0</v>
      </c>
      <c r="Y130" s="29">
        <f t="shared" si="53"/>
        <v>0</v>
      </c>
      <c r="Z130" s="28">
        <f t="shared" si="54"/>
        <v>0</v>
      </c>
      <c r="AA130" s="27">
        <f t="shared" si="55"/>
        <v>0</v>
      </c>
      <c r="AB130" s="29">
        <f t="shared" si="56"/>
        <v>0</v>
      </c>
      <c r="AC130" s="30">
        <f t="shared" si="57"/>
        <v>0</v>
      </c>
      <c r="AD130" s="28">
        <f t="shared" si="58"/>
        <v>0</v>
      </c>
      <c r="AE130" s="29">
        <f t="shared" si="59"/>
        <v>0</v>
      </c>
      <c r="AF130" s="28">
        <f t="shared" si="60"/>
        <v>0</v>
      </c>
      <c r="AG130" s="29">
        <f t="shared" si="61"/>
        <v>0</v>
      </c>
      <c r="AH130" s="28">
        <f t="shared" si="62"/>
        <v>0</v>
      </c>
      <c r="AI130" s="29">
        <f t="shared" si="63"/>
        <v>0</v>
      </c>
    </row>
    <row r="131" spans="1:35" x14ac:dyDescent="0.3">
      <c r="A131" s="4" t="s">
        <v>30</v>
      </c>
      <c r="B131" s="8" t="s">
        <v>253</v>
      </c>
      <c r="C131" s="8" t="s">
        <v>254</v>
      </c>
      <c r="D131" s="2" t="s">
        <v>255</v>
      </c>
      <c r="E131" s="4" t="s">
        <v>49</v>
      </c>
      <c r="F131" s="6" t="s">
        <v>35</v>
      </c>
      <c r="G131" s="6" t="s">
        <v>27</v>
      </c>
      <c r="H131" s="4" t="s">
        <v>50</v>
      </c>
      <c r="I131" s="6" t="s">
        <v>28</v>
      </c>
      <c r="J131" s="4" t="s">
        <v>51</v>
      </c>
      <c r="K131" s="4" t="s">
        <v>29</v>
      </c>
      <c r="L131" s="4">
        <v>471</v>
      </c>
      <c r="M131" s="24">
        <v>246.5</v>
      </c>
      <c r="N131" s="25">
        <v>246.5</v>
      </c>
      <c r="O131" s="24"/>
      <c r="P131" s="25"/>
      <c r="Q131" s="24"/>
      <c r="R131" s="25">
        <v>493</v>
      </c>
      <c r="S131" s="26"/>
      <c r="T131" s="27">
        <f t="shared" ref="T131:T162" si="64">S131*M131</f>
        <v>0</v>
      </c>
      <c r="U131" s="27">
        <f t="shared" ref="U131:U162" si="65">T131*1.15</f>
        <v>0</v>
      </c>
      <c r="V131" s="28">
        <f t="shared" ref="V131:V147" si="66">+S131*1.06</f>
        <v>0</v>
      </c>
      <c r="W131" s="29">
        <f t="shared" ref="W131:W162" si="67">+N131*V131</f>
        <v>0</v>
      </c>
      <c r="X131" s="30">
        <f t="shared" ref="X131:X162" si="68">+W131*1.15</f>
        <v>0</v>
      </c>
      <c r="Y131" s="29">
        <f t="shared" ref="Y131:Y147" si="69">+V131*1.06</f>
        <v>0</v>
      </c>
      <c r="Z131" s="28">
        <f t="shared" ref="Z131:Z162" si="70">+Y131*O131</f>
        <v>0</v>
      </c>
      <c r="AA131" s="27">
        <f t="shared" ref="AA131:AA162" si="71">+Z131*1.15</f>
        <v>0</v>
      </c>
      <c r="AB131" s="29">
        <f t="shared" ref="AB131:AB147" si="72">+Y131*1.06</f>
        <v>0</v>
      </c>
      <c r="AC131" s="30">
        <f t="shared" ref="AC131:AC162" si="73">+AB131*P131</f>
        <v>0</v>
      </c>
      <c r="AD131" s="28">
        <f t="shared" ref="AD131:AD162" si="74">+AC131*1.15</f>
        <v>0</v>
      </c>
      <c r="AE131" s="29">
        <f t="shared" ref="AE131:AE147" si="75">+AB131*1.06</f>
        <v>0</v>
      </c>
      <c r="AF131" s="28">
        <f t="shared" ref="AF131:AF162" si="76">+AE131*Q131</f>
        <v>0</v>
      </c>
      <c r="AG131" s="29">
        <f t="shared" ref="AG131:AG162" si="77">+AF131*1.15</f>
        <v>0</v>
      </c>
      <c r="AH131" s="28">
        <f t="shared" ref="AH131:AH147" si="78">T131+W131+Z131+AC131+AF131</f>
        <v>0</v>
      </c>
      <c r="AI131" s="29">
        <f t="shared" ref="AI131:AI147" si="79">U131+X131+AA131+AD131+AG131</f>
        <v>0</v>
      </c>
    </row>
    <row r="132" spans="1:35" x14ac:dyDescent="0.3">
      <c r="A132" s="4" t="s">
        <v>30</v>
      </c>
      <c r="B132" s="8" t="s">
        <v>256</v>
      </c>
      <c r="C132" s="8" t="s">
        <v>257</v>
      </c>
      <c r="D132" s="2" t="s">
        <v>258</v>
      </c>
      <c r="E132" s="4" t="s">
        <v>49</v>
      </c>
      <c r="F132" s="6" t="s">
        <v>35</v>
      </c>
      <c r="G132" s="6" t="s">
        <v>27</v>
      </c>
      <c r="H132" s="4" t="s">
        <v>50</v>
      </c>
      <c r="I132" s="6" t="s">
        <v>28</v>
      </c>
      <c r="J132" s="4" t="s">
        <v>51</v>
      </c>
      <c r="K132" s="4" t="s">
        <v>29</v>
      </c>
      <c r="L132" s="4">
        <v>588.75</v>
      </c>
      <c r="M132" s="24">
        <v>600</v>
      </c>
      <c r="N132" s="25">
        <v>600</v>
      </c>
      <c r="O132" s="24"/>
      <c r="P132" s="25"/>
      <c r="Q132" s="24"/>
      <c r="R132" s="25">
        <v>1200</v>
      </c>
      <c r="S132" s="26"/>
      <c r="T132" s="27">
        <f t="shared" si="64"/>
        <v>0</v>
      </c>
      <c r="U132" s="27">
        <f t="shared" si="65"/>
        <v>0</v>
      </c>
      <c r="V132" s="28">
        <f t="shared" si="66"/>
        <v>0</v>
      </c>
      <c r="W132" s="29">
        <f t="shared" si="67"/>
        <v>0</v>
      </c>
      <c r="X132" s="30">
        <f t="shared" si="68"/>
        <v>0</v>
      </c>
      <c r="Y132" s="29">
        <f t="shared" si="69"/>
        <v>0</v>
      </c>
      <c r="Z132" s="28">
        <f t="shared" si="70"/>
        <v>0</v>
      </c>
      <c r="AA132" s="27">
        <f t="shared" si="71"/>
        <v>0</v>
      </c>
      <c r="AB132" s="29">
        <f t="shared" si="72"/>
        <v>0</v>
      </c>
      <c r="AC132" s="30">
        <f t="shared" si="73"/>
        <v>0</v>
      </c>
      <c r="AD132" s="28">
        <f t="shared" si="74"/>
        <v>0</v>
      </c>
      <c r="AE132" s="29">
        <f t="shared" si="75"/>
        <v>0</v>
      </c>
      <c r="AF132" s="28">
        <f t="shared" si="76"/>
        <v>0</v>
      </c>
      <c r="AG132" s="29">
        <f t="shared" si="77"/>
        <v>0</v>
      </c>
      <c r="AH132" s="28">
        <f t="shared" si="78"/>
        <v>0</v>
      </c>
      <c r="AI132" s="29">
        <f t="shared" si="79"/>
        <v>0</v>
      </c>
    </row>
    <row r="133" spans="1:35" x14ac:dyDescent="0.3">
      <c r="A133" s="4" t="s">
        <v>30</v>
      </c>
      <c r="B133" s="8" t="s">
        <v>361</v>
      </c>
      <c r="C133" s="8" t="s">
        <v>362</v>
      </c>
      <c r="D133" s="2" t="s">
        <v>363</v>
      </c>
      <c r="E133" s="4" t="s">
        <v>49</v>
      </c>
      <c r="F133" s="6" t="s">
        <v>35</v>
      </c>
      <c r="G133" s="6" t="s">
        <v>27</v>
      </c>
      <c r="H133" s="4" t="s">
        <v>50</v>
      </c>
      <c r="I133" s="6" t="s">
        <v>28</v>
      </c>
      <c r="J133" s="4" t="s">
        <v>51</v>
      </c>
      <c r="K133" s="4" t="s">
        <v>29</v>
      </c>
      <c r="L133" s="4">
        <v>423.9</v>
      </c>
      <c r="M133" s="24">
        <v>511</v>
      </c>
      <c r="N133" s="25">
        <v>511</v>
      </c>
      <c r="O133" s="24"/>
      <c r="P133" s="25"/>
      <c r="Q133" s="24"/>
      <c r="R133" s="25">
        <v>1022</v>
      </c>
      <c r="S133" s="26"/>
      <c r="T133" s="27">
        <f t="shared" si="64"/>
        <v>0</v>
      </c>
      <c r="U133" s="27">
        <f t="shared" si="65"/>
        <v>0</v>
      </c>
      <c r="V133" s="28">
        <f t="shared" si="66"/>
        <v>0</v>
      </c>
      <c r="W133" s="29">
        <f t="shared" si="67"/>
        <v>0</v>
      </c>
      <c r="X133" s="30">
        <f t="shared" si="68"/>
        <v>0</v>
      </c>
      <c r="Y133" s="29">
        <f t="shared" si="69"/>
        <v>0</v>
      </c>
      <c r="Z133" s="28">
        <f t="shared" si="70"/>
        <v>0</v>
      </c>
      <c r="AA133" s="27">
        <f t="shared" si="71"/>
        <v>0</v>
      </c>
      <c r="AB133" s="29">
        <f t="shared" si="72"/>
        <v>0</v>
      </c>
      <c r="AC133" s="30">
        <f t="shared" si="73"/>
        <v>0</v>
      </c>
      <c r="AD133" s="28">
        <f t="shared" si="74"/>
        <v>0</v>
      </c>
      <c r="AE133" s="29">
        <f t="shared" si="75"/>
        <v>0</v>
      </c>
      <c r="AF133" s="28">
        <f t="shared" si="76"/>
        <v>0</v>
      </c>
      <c r="AG133" s="29">
        <f t="shared" si="77"/>
        <v>0</v>
      </c>
      <c r="AH133" s="28">
        <f t="shared" si="78"/>
        <v>0</v>
      </c>
      <c r="AI133" s="29">
        <f t="shared" si="79"/>
        <v>0</v>
      </c>
    </row>
    <row r="134" spans="1:35" x14ac:dyDescent="0.3">
      <c r="A134" s="4" t="s">
        <v>30</v>
      </c>
      <c r="B134" s="8" t="s">
        <v>267</v>
      </c>
      <c r="C134" s="8" t="s">
        <v>66</v>
      </c>
      <c r="D134" s="2" t="s">
        <v>268</v>
      </c>
      <c r="E134" s="4" t="s">
        <v>49</v>
      </c>
      <c r="F134" s="6" t="s">
        <v>35</v>
      </c>
      <c r="G134" s="6" t="s">
        <v>27</v>
      </c>
      <c r="H134" s="4" t="s">
        <v>50</v>
      </c>
      <c r="I134" s="6" t="s">
        <v>28</v>
      </c>
      <c r="J134" s="4" t="s">
        <v>51</v>
      </c>
      <c r="K134" s="4" t="s">
        <v>29</v>
      </c>
      <c r="L134" s="4">
        <v>188.4</v>
      </c>
      <c r="M134" s="24">
        <v>1045</v>
      </c>
      <c r="N134" s="25">
        <v>1045</v>
      </c>
      <c r="O134" s="24"/>
      <c r="P134" s="25"/>
      <c r="Q134" s="24"/>
      <c r="R134" s="25">
        <v>2090</v>
      </c>
      <c r="S134" s="26"/>
      <c r="T134" s="27">
        <f t="shared" si="64"/>
        <v>0</v>
      </c>
      <c r="U134" s="27">
        <f t="shared" si="65"/>
        <v>0</v>
      </c>
      <c r="V134" s="28">
        <f t="shared" si="66"/>
        <v>0</v>
      </c>
      <c r="W134" s="29">
        <f t="shared" si="67"/>
        <v>0</v>
      </c>
      <c r="X134" s="30">
        <f t="shared" si="68"/>
        <v>0</v>
      </c>
      <c r="Y134" s="29">
        <f t="shared" si="69"/>
        <v>0</v>
      </c>
      <c r="Z134" s="28">
        <f t="shared" si="70"/>
        <v>0</v>
      </c>
      <c r="AA134" s="27">
        <f t="shared" si="71"/>
        <v>0</v>
      </c>
      <c r="AB134" s="29">
        <f t="shared" si="72"/>
        <v>0</v>
      </c>
      <c r="AC134" s="30">
        <f t="shared" si="73"/>
        <v>0</v>
      </c>
      <c r="AD134" s="28">
        <f t="shared" si="74"/>
        <v>0</v>
      </c>
      <c r="AE134" s="29">
        <f t="shared" si="75"/>
        <v>0</v>
      </c>
      <c r="AF134" s="28">
        <f t="shared" si="76"/>
        <v>0</v>
      </c>
      <c r="AG134" s="29">
        <f t="shared" si="77"/>
        <v>0</v>
      </c>
      <c r="AH134" s="28">
        <f t="shared" si="78"/>
        <v>0</v>
      </c>
      <c r="AI134" s="29">
        <f t="shared" si="79"/>
        <v>0</v>
      </c>
    </row>
    <row r="135" spans="1:35" x14ac:dyDescent="0.3">
      <c r="A135" s="4" t="s">
        <v>30</v>
      </c>
      <c r="B135" s="8" t="s">
        <v>333</v>
      </c>
      <c r="C135" s="8" t="s">
        <v>120</v>
      </c>
      <c r="D135" s="2" t="s">
        <v>334</v>
      </c>
      <c r="E135" s="4" t="s">
        <v>49</v>
      </c>
      <c r="F135" s="6" t="s">
        <v>35</v>
      </c>
      <c r="G135" s="6" t="s">
        <v>27</v>
      </c>
      <c r="H135" s="4" t="s">
        <v>50</v>
      </c>
      <c r="I135" s="6" t="s">
        <v>28</v>
      </c>
      <c r="J135" s="4" t="s">
        <v>51</v>
      </c>
      <c r="K135" s="4" t="s">
        <v>29</v>
      </c>
      <c r="L135" s="4">
        <v>376.8</v>
      </c>
      <c r="M135" s="24">
        <v>1736</v>
      </c>
      <c r="N135" s="25">
        <v>1736</v>
      </c>
      <c r="O135" s="24"/>
      <c r="P135" s="25"/>
      <c r="Q135" s="24"/>
      <c r="R135" s="25">
        <v>3472</v>
      </c>
      <c r="S135" s="26"/>
      <c r="T135" s="27">
        <f t="shared" si="64"/>
        <v>0</v>
      </c>
      <c r="U135" s="27">
        <f t="shared" si="65"/>
        <v>0</v>
      </c>
      <c r="V135" s="28">
        <f t="shared" si="66"/>
        <v>0</v>
      </c>
      <c r="W135" s="29">
        <f t="shared" si="67"/>
        <v>0</v>
      </c>
      <c r="X135" s="30">
        <f t="shared" si="68"/>
        <v>0</v>
      </c>
      <c r="Y135" s="29">
        <f t="shared" si="69"/>
        <v>0</v>
      </c>
      <c r="Z135" s="28">
        <f t="shared" si="70"/>
        <v>0</v>
      </c>
      <c r="AA135" s="27">
        <f t="shared" si="71"/>
        <v>0</v>
      </c>
      <c r="AB135" s="29">
        <f t="shared" si="72"/>
        <v>0</v>
      </c>
      <c r="AC135" s="30">
        <f t="shared" si="73"/>
        <v>0</v>
      </c>
      <c r="AD135" s="28">
        <f t="shared" si="74"/>
        <v>0</v>
      </c>
      <c r="AE135" s="29">
        <f t="shared" si="75"/>
        <v>0</v>
      </c>
      <c r="AF135" s="28">
        <f t="shared" si="76"/>
        <v>0</v>
      </c>
      <c r="AG135" s="29">
        <f t="shared" si="77"/>
        <v>0</v>
      </c>
      <c r="AH135" s="28">
        <f t="shared" si="78"/>
        <v>0</v>
      </c>
      <c r="AI135" s="29">
        <f t="shared" si="79"/>
        <v>0</v>
      </c>
    </row>
    <row r="136" spans="1:35" x14ac:dyDescent="0.3">
      <c r="A136" s="4" t="s">
        <v>30</v>
      </c>
      <c r="B136" s="8" t="s">
        <v>333</v>
      </c>
      <c r="C136" s="8" t="s">
        <v>120</v>
      </c>
      <c r="D136" s="2" t="s">
        <v>334</v>
      </c>
      <c r="E136" s="4" t="s">
        <v>49</v>
      </c>
      <c r="F136" s="6" t="s">
        <v>35</v>
      </c>
      <c r="G136" s="6" t="s">
        <v>27</v>
      </c>
      <c r="H136" s="4" t="s">
        <v>50</v>
      </c>
      <c r="I136" s="6" t="s">
        <v>28</v>
      </c>
      <c r="J136" s="4" t="s">
        <v>51</v>
      </c>
      <c r="K136" s="4" t="s">
        <v>29</v>
      </c>
      <c r="L136" s="4">
        <v>376.8</v>
      </c>
      <c r="M136" s="24">
        <v>1531</v>
      </c>
      <c r="N136" s="25">
        <v>1531</v>
      </c>
      <c r="O136" s="24"/>
      <c r="P136" s="25"/>
      <c r="Q136" s="24"/>
      <c r="R136" s="25">
        <v>3062</v>
      </c>
      <c r="S136" s="26"/>
      <c r="T136" s="27">
        <f t="shared" si="64"/>
        <v>0</v>
      </c>
      <c r="U136" s="27">
        <f t="shared" si="65"/>
        <v>0</v>
      </c>
      <c r="V136" s="28">
        <f t="shared" si="66"/>
        <v>0</v>
      </c>
      <c r="W136" s="29">
        <f t="shared" si="67"/>
        <v>0</v>
      </c>
      <c r="X136" s="30">
        <f t="shared" si="68"/>
        <v>0</v>
      </c>
      <c r="Y136" s="29">
        <f t="shared" si="69"/>
        <v>0</v>
      </c>
      <c r="Z136" s="28">
        <f t="shared" si="70"/>
        <v>0</v>
      </c>
      <c r="AA136" s="27">
        <f t="shared" si="71"/>
        <v>0</v>
      </c>
      <c r="AB136" s="29">
        <f t="shared" si="72"/>
        <v>0</v>
      </c>
      <c r="AC136" s="30">
        <f t="shared" si="73"/>
        <v>0</v>
      </c>
      <c r="AD136" s="28">
        <f t="shared" si="74"/>
        <v>0</v>
      </c>
      <c r="AE136" s="29">
        <f t="shared" si="75"/>
        <v>0</v>
      </c>
      <c r="AF136" s="28">
        <f t="shared" si="76"/>
        <v>0</v>
      </c>
      <c r="AG136" s="29">
        <f t="shared" si="77"/>
        <v>0</v>
      </c>
      <c r="AH136" s="28">
        <f t="shared" si="78"/>
        <v>0</v>
      </c>
      <c r="AI136" s="29">
        <f t="shared" si="79"/>
        <v>0</v>
      </c>
    </row>
    <row r="137" spans="1:35" x14ac:dyDescent="0.3">
      <c r="A137" s="4" t="s">
        <v>30</v>
      </c>
      <c r="B137" s="8" t="s">
        <v>359</v>
      </c>
      <c r="C137" s="8" t="s">
        <v>115</v>
      </c>
      <c r="D137" s="2" t="s">
        <v>360</v>
      </c>
      <c r="E137" s="4" t="s">
        <v>49</v>
      </c>
      <c r="F137" s="6" t="s">
        <v>35</v>
      </c>
      <c r="G137" s="6" t="s">
        <v>27</v>
      </c>
      <c r="H137" s="4" t="s">
        <v>50</v>
      </c>
      <c r="I137" s="6" t="s">
        <v>28</v>
      </c>
      <c r="J137" s="4" t="s">
        <v>51</v>
      </c>
      <c r="K137" s="4" t="s">
        <v>29</v>
      </c>
      <c r="L137" s="4">
        <v>235.5</v>
      </c>
      <c r="M137" s="24">
        <v>506</v>
      </c>
      <c r="N137" s="25">
        <v>506</v>
      </c>
      <c r="O137" s="24"/>
      <c r="P137" s="25"/>
      <c r="Q137" s="24"/>
      <c r="R137" s="25">
        <v>1012</v>
      </c>
      <c r="S137" s="26"/>
      <c r="T137" s="27">
        <f t="shared" si="64"/>
        <v>0</v>
      </c>
      <c r="U137" s="27">
        <f t="shared" si="65"/>
        <v>0</v>
      </c>
      <c r="V137" s="28">
        <f t="shared" si="66"/>
        <v>0</v>
      </c>
      <c r="W137" s="29">
        <f t="shared" si="67"/>
        <v>0</v>
      </c>
      <c r="X137" s="30">
        <f t="shared" si="68"/>
        <v>0</v>
      </c>
      <c r="Y137" s="29">
        <f t="shared" si="69"/>
        <v>0</v>
      </c>
      <c r="Z137" s="28">
        <f t="shared" si="70"/>
        <v>0</v>
      </c>
      <c r="AA137" s="27">
        <f t="shared" si="71"/>
        <v>0</v>
      </c>
      <c r="AB137" s="29">
        <f t="shared" si="72"/>
        <v>0</v>
      </c>
      <c r="AC137" s="30">
        <f t="shared" si="73"/>
        <v>0</v>
      </c>
      <c r="AD137" s="28">
        <f t="shared" si="74"/>
        <v>0</v>
      </c>
      <c r="AE137" s="29">
        <f t="shared" si="75"/>
        <v>0</v>
      </c>
      <c r="AF137" s="28">
        <f t="shared" si="76"/>
        <v>0</v>
      </c>
      <c r="AG137" s="29">
        <f t="shared" si="77"/>
        <v>0</v>
      </c>
      <c r="AH137" s="28">
        <f t="shared" si="78"/>
        <v>0</v>
      </c>
      <c r="AI137" s="29">
        <f t="shared" si="79"/>
        <v>0</v>
      </c>
    </row>
    <row r="138" spans="1:35" x14ac:dyDescent="0.3">
      <c r="A138" s="4" t="s">
        <v>30</v>
      </c>
      <c r="B138" s="8" t="s">
        <v>359</v>
      </c>
      <c r="C138" s="8" t="s">
        <v>115</v>
      </c>
      <c r="D138" s="2" t="s">
        <v>360</v>
      </c>
      <c r="E138" s="4" t="s">
        <v>49</v>
      </c>
      <c r="F138" s="6" t="s">
        <v>35</v>
      </c>
      <c r="G138" s="6" t="s">
        <v>27</v>
      </c>
      <c r="H138" s="4" t="s">
        <v>50</v>
      </c>
      <c r="I138" s="6" t="s">
        <v>28</v>
      </c>
      <c r="J138" s="4" t="s">
        <v>51</v>
      </c>
      <c r="K138" s="4" t="s">
        <v>29</v>
      </c>
      <c r="L138" s="4">
        <v>235.5</v>
      </c>
      <c r="M138" s="24">
        <v>73</v>
      </c>
      <c r="N138" s="25">
        <v>73</v>
      </c>
      <c r="O138" s="24"/>
      <c r="P138" s="25"/>
      <c r="Q138" s="24"/>
      <c r="R138" s="25">
        <v>146</v>
      </c>
      <c r="S138" s="26"/>
      <c r="T138" s="27">
        <f t="shared" si="64"/>
        <v>0</v>
      </c>
      <c r="U138" s="27">
        <f t="shared" si="65"/>
        <v>0</v>
      </c>
      <c r="V138" s="28">
        <f t="shared" si="66"/>
        <v>0</v>
      </c>
      <c r="W138" s="29">
        <f t="shared" si="67"/>
        <v>0</v>
      </c>
      <c r="X138" s="30">
        <f t="shared" si="68"/>
        <v>0</v>
      </c>
      <c r="Y138" s="29">
        <f t="shared" si="69"/>
        <v>0</v>
      </c>
      <c r="Z138" s="28">
        <f t="shared" si="70"/>
        <v>0</v>
      </c>
      <c r="AA138" s="27">
        <f t="shared" si="71"/>
        <v>0</v>
      </c>
      <c r="AB138" s="29">
        <f t="shared" si="72"/>
        <v>0</v>
      </c>
      <c r="AC138" s="30">
        <f t="shared" si="73"/>
        <v>0</v>
      </c>
      <c r="AD138" s="28">
        <f t="shared" si="74"/>
        <v>0</v>
      </c>
      <c r="AE138" s="29">
        <f t="shared" si="75"/>
        <v>0</v>
      </c>
      <c r="AF138" s="28">
        <f t="shared" si="76"/>
        <v>0</v>
      </c>
      <c r="AG138" s="29">
        <f t="shared" si="77"/>
        <v>0</v>
      </c>
      <c r="AH138" s="28">
        <f t="shared" si="78"/>
        <v>0</v>
      </c>
      <c r="AI138" s="29">
        <f t="shared" si="79"/>
        <v>0</v>
      </c>
    </row>
    <row r="139" spans="1:35" x14ac:dyDescent="0.3">
      <c r="A139" s="4" t="s">
        <v>30</v>
      </c>
      <c r="B139" s="8" t="s">
        <v>383</v>
      </c>
      <c r="C139" s="8" t="s">
        <v>260</v>
      </c>
      <c r="D139" s="2" t="s">
        <v>384</v>
      </c>
      <c r="E139" s="4" t="s">
        <v>49</v>
      </c>
      <c r="F139" s="6" t="s">
        <v>35</v>
      </c>
      <c r="G139" s="6" t="s">
        <v>27</v>
      </c>
      <c r="H139" s="4" t="s">
        <v>50</v>
      </c>
      <c r="I139" s="6" t="s">
        <v>34</v>
      </c>
      <c r="J139" s="4" t="s">
        <v>51</v>
      </c>
      <c r="K139" s="4" t="s">
        <v>29</v>
      </c>
      <c r="L139" s="4">
        <v>1177.5</v>
      </c>
      <c r="M139" s="24">
        <v>12</v>
      </c>
      <c r="N139" s="25">
        <v>12</v>
      </c>
      <c r="O139" s="24"/>
      <c r="P139" s="25"/>
      <c r="Q139" s="24"/>
      <c r="R139" s="25">
        <v>24</v>
      </c>
      <c r="S139" s="26"/>
      <c r="T139" s="27">
        <f t="shared" si="64"/>
        <v>0</v>
      </c>
      <c r="U139" s="27">
        <f t="shared" si="65"/>
        <v>0</v>
      </c>
      <c r="V139" s="28">
        <f t="shared" si="66"/>
        <v>0</v>
      </c>
      <c r="W139" s="29">
        <f t="shared" si="67"/>
        <v>0</v>
      </c>
      <c r="X139" s="30">
        <f t="shared" si="68"/>
        <v>0</v>
      </c>
      <c r="Y139" s="29">
        <f t="shared" si="69"/>
        <v>0</v>
      </c>
      <c r="Z139" s="28">
        <f t="shared" si="70"/>
        <v>0</v>
      </c>
      <c r="AA139" s="27">
        <f t="shared" si="71"/>
        <v>0</v>
      </c>
      <c r="AB139" s="29">
        <f t="shared" si="72"/>
        <v>0</v>
      </c>
      <c r="AC139" s="30">
        <f t="shared" si="73"/>
        <v>0</v>
      </c>
      <c r="AD139" s="28">
        <f t="shared" si="74"/>
        <v>0</v>
      </c>
      <c r="AE139" s="29">
        <f t="shared" si="75"/>
        <v>0</v>
      </c>
      <c r="AF139" s="28">
        <f t="shared" si="76"/>
        <v>0</v>
      </c>
      <c r="AG139" s="29">
        <f t="shared" si="77"/>
        <v>0</v>
      </c>
      <c r="AH139" s="28">
        <f t="shared" si="78"/>
        <v>0</v>
      </c>
      <c r="AI139" s="29">
        <f t="shared" si="79"/>
        <v>0</v>
      </c>
    </row>
    <row r="140" spans="1:35" x14ac:dyDescent="0.3">
      <c r="A140" s="4" t="s">
        <v>30</v>
      </c>
      <c r="B140" s="8" t="s">
        <v>367</v>
      </c>
      <c r="C140" s="8" t="s">
        <v>326</v>
      </c>
      <c r="D140" s="2" t="s">
        <v>368</v>
      </c>
      <c r="E140" s="4" t="s">
        <v>49</v>
      </c>
      <c r="F140" s="6" t="s">
        <v>35</v>
      </c>
      <c r="G140" s="6" t="s">
        <v>27</v>
      </c>
      <c r="H140" s="4" t="s">
        <v>50</v>
      </c>
      <c r="I140" s="6" t="s">
        <v>28</v>
      </c>
      <c r="J140" s="4" t="s">
        <v>51</v>
      </c>
      <c r="K140" s="4" t="s">
        <v>29</v>
      </c>
      <c r="L140" s="4">
        <v>141.30000000000001</v>
      </c>
      <c r="M140" s="24">
        <v>160</v>
      </c>
      <c r="N140" s="25">
        <v>160</v>
      </c>
      <c r="O140" s="24"/>
      <c r="P140" s="25"/>
      <c r="Q140" s="24"/>
      <c r="R140" s="25">
        <v>320</v>
      </c>
      <c r="S140" s="26"/>
      <c r="T140" s="27">
        <f t="shared" si="64"/>
        <v>0</v>
      </c>
      <c r="U140" s="27">
        <f t="shared" si="65"/>
        <v>0</v>
      </c>
      <c r="V140" s="28">
        <f t="shared" si="66"/>
        <v>0</v>
      </c>
      <c r="W140" s="29">
        <f t="shared" si="67"/>
        <v>0</v>
      </c>
      <c r="X140" s="30">
        <f t="shared" si="68"/>
        <v>0</v>
      </c>
      <c r="Y140" s="29">
        <f t="shared" si="69"/>
        <v>0</v>
      </c>
      <c r="Z140" s="28">
        <f t="shared" si="70"/>
        <v>0</v>
      </c>
      <c r="AA140" s="27">
        <f t="shared" si="71"/>
        <v>0</v>
      </c>
      <c r="AB140" s="29">
        <f t="shared" si="72"/>
        <v>0</v>
      </c>
      <c r="AC140" s="30">
        <f t="shared" si="73"/>
        <v>0</v>
      </c>
      <c r="AD140" s="28">
        <f t="shared" si="74"/>
        <v>0</v>
      </c>
      <c r="AE140" s="29">
        <f t="shared" si="75"/>
        <v>0</v>
      </c>
      <c r="AF140" s="28">
        <f t="shared" si="76"/>
        <v>0</v>
      </c>
      <c r="AG140" s="29">
        <f t="shared" si="77"/>
        <v>0</v>
      </c>
      <c r="AH140" s="28">
        <f t="shared" si="78"/>
        <v>0</v>
      </c>
      <c r="AI140" s="29">
        <f t="shared" si="79"/>
        <v>0</v>
      </c>
    </row>
    <row r="141" spans="1:35" x14ac:dyDescent="0.3">
      <c r="A141" s="4" t="s">
        <v>30</v>
      </c>
      <c r="B141" s="8" t="s">
        <v>367</v>
      </c>
      <c r="C141" s="8" t="s">
        <v>326</v>
      </c>
      <c r="D141" s="2" t="s">
        <v>368</v>
      </c>
      <c r="E141" s="4" t="s">
        <v>49</v>
      </c>
      <c r="F141" s="6" t="s">
        <v>35</v>
      </c>
      <c r="G141" s="6" t="s">
        <v>27</v>
      </c>
      <c r="H141" s="4" t="s">
        <v>50</v>
      </c>
      <c r="I141" s="6" t="s">
        <v>28</v>
      </c>
      <c r="J141" s="4" t="s">
        <v>51</v>
      </c>
      <c r="K141" s="4" t="s">
        <v>29</v>
      </c>
      <c r="L141" s="4">
        <v>141.30000000000001</v>
      </c>
      <c r="M141" s="24">
        <v>29</v>
      </c>
      <c r="N141" s="25">
        <v>29</v>
      </c>
      <c r="O141" s="24"/>
      <c r="P141" s="25"/>
      <c r="Q141" s="24"/>
      <c r="R141" s="25">
        <v>58</v>
      </c>
      <c r="S141" s="26"/>
      <c r="T141" s="27">
        <f t="shared" si="64"/>
        <v>0</v>
      </c>
      <c r="U141" s="27">
        <f t="shared" si="65"/>
        <v>0</v>
      </c>
      <c r="V141" s="28">
        <f t="shared" si="66"/>
        <v>0</v>
      </c>
      <c r="W141" s="29">
        <f t="shared" si="67"/>
        <v>0</v>
      </c>
      <c r="X141" s="30">
        <f t="shared" si="68"/>
        <v>0</v>
      </c>
      <c r="Y141" s="29">
        <f t="shared" si="69"/>
        <v>0</v>
      </c>
      <c r="Z141" s="28">
        <f t="shared" si="70"/>
        <v>0</v>
      </c>
      <c r="AA141" s="27">
        <f t="shared" si="71"/>
        <v>0</v>
      </c>
      <c r="AB141" s="29">
        <f t="shared" si="72"/>
        <v>0</v>
      </c>
      <c r="AC141" s="30">
        <f t="shared" si="73"/>
        <v>0</v>
      </c>
      <c r="AD141" s="28">
        <f t="shared" si="74"/>
        <v>0</v>
      </c>
      <c r="AE141" s="29">
        <f t="shared" si="75"/>
        <v>0</v>
      </c>
      <c r="AF141" s="28">
        <f t="shared" si="76"/>
        <v>0</v>
      </c>
      <c r="AG141" s="29">
        <f t="shared" si="77"/>
        <v>0</v>
      </c>
      <c r="AH141" s="28">
        <f t="shared" si="78"/>
        <v>0</v>
      </c>
      <c r="AI141" s="29">
        <f t="shared" si="79"/>
        <v>0</v>
      </c>
    </row>
    <row r="142" spans="1:35" x14ac:dyDescent="0.3">
      <c r="A142" s="4" t="s">
        <v>30</v>
      </c>
      <c r="B142" s="8" t="s">
        <v>189</v>
      </c>
      <c r="C142" s="8" t="s">
        <v>190</v>
      </c>
      <c r="D142" s="2" t="s">
        <v>191</v>
      </c>
      <c r="E142" s="4" t="s">
        <v>49</v>
      </c>
      <c r="F142" s="6" t="s">
        <v>35</v>
      </c>
      <c r="G142" s="6" t="s">
        <v>27</v>
      </c>
      <c r="H142" s="4" t="s">
        <v>50</v>
      </c>
      <c r="I142" s="6" t="s">
        <v>28</v>
      </c>
      <c r="J142" s="4" t="s">
        <v>51</v>
      </c>
      <c r="K142" s="4" t="s">
        <v>29</v>
      </c>
      <c r="L142" s="4">
        <v>254.34</v>
      </c>
      <c r="M142" s="24">
        <v>1585.5</v>
      </c>
      <c r="N142" s="25">
        <v>1585.5</v>
      </c>
      <c r="O142" s="24"/>
      <c r="P142" s="25"/>
      <c r="Q142" s="24"/>
      <c r="R142" s="25">
        <v>3171</v>
      </c>
      <c r="S142" s="26"/>
      <c r="T142" s="27">
        <f t="shared" si="64"/>
        <v>0</v>
      </c>
      <c r="U142" s="27">
        <f t="shared" si="65"/>
        <v>0</v>
      </c>
      <c r="V142" s="28">
        <f t="shared" si="66"/>
        <v>0</v>
      </c>
      <c r="W142" s="29">
        <f t="shared" si="67"/>
        <v>0</v>
      </c>
      <c r="X142" s="30">
        <f t="shared" si="68"/>
        <v>0</v>
      </c>
      <c r="Y142" s="29">
        <f t="shared" si="69"/>
        <v>0</v>
      </c>
      <c r="Z142" s="28">
        <f t="shared" si="70"/>
        <v>0</v>
      </c>
      <c r="AA142" s="27">
        <f t="shared" si="71"/>
        <v>0</v>
      </c>
      <c r="AB142" s="29">
        <f t="shared" si="72"/>
        <v>0</v>
      </c>
      <c r="AC142" s="30">
        <f t="shared" si="73"/>
        <v>0</v>
      </c>
      <c r="AD142" s="28">
        <f t="shared" si="74"/>
        <v>0</v>
      </c>
      <c r="AE142" s="29">
        <f t="shared" si="75"/>
        <v>0</v>
      </c>
      <c r="AF142" s="28">
        <f t="shared" si="76"/>
        <v>0</v>
      </c>
      <c r="AG142" s="29">
        <f t="shared" si="77"/>
        <v>0</v>
      </c>
      <c r="AH142" s="28">
        <f t="shared" si="78"/>
        <v>0</v>
      </c>
      <c r="AI142" s="29">
        <f t="shared" si="79"/>
        <v>0</v>
      </c>
    </row>
    <row r="143" spans="1:35" x14ac:dyDescent="0.3">
      <c r="A143" s="4" t="s">
        <v>30</v>
      </c>
      <c r="B143" s="8" t="s">
        <v>189</v>
      </c>
      <c r="C143" s="8" t="s">
        <v>190</v>
      </c>
      <c r="D143" s="2" t="s">
        <v>191</v>
      </c>
      <c r="E143" s="4" t="s">
        <v>49</v>
      </c>
      <c r="F143" s="6" t="s">
        <v>35</v>
      </c>
      <c r="G143" s="6" t="s">
        <v>27</v>
      </c>
      <c r="H143" s="4" t="s">
        <v>50</v>
      </c>
      <c r="I143" s="6" t="s">
        <v>28</v>
      </c>
      <c r="J143" s="4" t="s">
        <v>51</v>
      </c>
      <c r="K143" s="4" t="s">
        <v>29</v>
      </c>
      <c r="L143" s="4">
        <v>254.34</v>
      </c>
      <c r="M143" s="24">
        <v>39</v>
      </c>
      <c r="N143" s="25">
        <v>39</v>
      </c>
      <c r="O143" s="24"/>
      <c r="P143" s="25"/>
      <c r="Q143" s="24"/>
      <c r="R143" s="25">
        <v>78</v>
      </c>
      <c r="S143" s="26"/>
      <c r="T143" s="27">
        <f t="shared" si="64"/>
        <v>0</v>
      </c>
      <c r="U143" s="27">
        <f t="shared" si="65"/>
        <v>0</v>
      </c>
      <c r="V143" s="28">
        <f t="shared" si="66"/>
        <v>0</v>
      </c>
      <c r="W143" s="29">
        <f t="shared" si="67"/>
        <v>0</v>
      </c>
      <c r="X143" s="30">
        <f t="shared" si="68"/>
        <v>0</v>
      </c>
      <c r="Y143" s="29">
        <f t="shared" si="69"/>
        <v>0</v>
      </c>
      <c r="Z143" s="28">
        <f t="shared" si="70"/>
        <v>0</v>
      </c>
      <c r="AA143" s="27">
        <f t="shared" si="71"/>
        <v>0</v>
      </c>
      <c r="AB143" s="29">
        <f t="shared" si="72"/>
        <v>0</v>
      </c>
      <c r="AC143" s="30">
        <f t="shared" si="73"/>
        <v>0</v>
      </c>
      <c r="AD143" s="28">
        <f t="shared" si="74"/>
        <v>0</v>
      </c>
      <c r="AE143" s="29">
        <f t="shared" si="75"/>
        <v>0</v>
      </c>
      <c r="AF143" s="28">
        <f t="shared" si="76"/>
        <v>0</v>
      </c>
      <c r="AG143" s="29">
        <f t="shared" si="77"/>
        <v>0</v>
      </c>
      <c r="AH143" s="28">
        <f t="shared" si="78"/>
        <v>0</v>
      </c>
      <c r="AI143" s="29">
        <f t="shared" si="79"/>
        <v>0</v>
      </c>
    </row>
    <row r="144" spans="1:35" x14ac:dyDescent="0.3">
      <c r="A144" s="4" t="s">
        <v>30</v>
      </c>
      <c r="B144" s="8" t="s">
        <v>226</v>
      </c>
      <c r="C144" s="8" t="s">
        <v>227</v>
      </c>
      <c r="D144" s="2" t="s">
        <v>228</v>
      </c>
      <c r="E144" s="4" t="s">
        <v>93</v>
      </c>
      <c r="F144" s="6" t="s">
        <v>35</v>
      </c>
      <c r="G144" s="6" t="s">
        <v>27</v>
      </c>
      <c r="H144" s="4" t="s">
        <v>50</v>
      </c>
      <c r="I144" s="6" t="s">
        <v>28</v>
      </c>
      <c r="J144" s="4" t="s">
        <v>51</v>
      </c>
      <c r="K144" s="4" t="s">
        <v>29</v>
      </c>
      <c r="L144" s="4">
        <v>70.680000000000007</v>
      </c>
      <c r="M144" s="24">
        <v>27</v>
      </c>
      <c r="N144" s="25">
        <v>27</v>
      </c>
      <c r="O144" s="24"/>
      <c r="P144" s="25"/>
      <c r="Q144" s="24"/>
      <c r="R144" s="25">
        <v>54</v>
      </c>
      <c r="S144" s="26"/>
      <c r="T144" s="27">
        <f t="shared" si="64"/>
        <v>0</v>
      </c>
      <c r="U144" s="27">
        <f t="shared" si="65"/>
        <v>0</v>
      </c>
      <c r="V144" s="28">
        <f t="shared" si="66"/>
        <v>0</v>
      </c>
      <c r="W144" s="29">
        <f t="shared" si="67"/>
        <v>0</v>
      </c>
      <c r="X144" s="30">
        <f t="shared" si="68"/>
        <v>0</v>
      </c>
      <c r="Y144" s="29">
        <f t="shared" si="69"/>
        <v>0</v>
      </c>
      <c r="Z144" s="28">
        <f t="shared" si="70"/>
        <v>0</v>
      </c>
      <c r="AA144" s="27">
        <f t="shared" si="71"/>
        <v>0</v>
      </c>
      <c r="AB144" s="29">
        <f t="shared" si="72"/>
        <v>0</v>
      </c>
      <c r="AC144" s="30">
        <f t="shared" si="73"/>
        <v>0</v>
      </c>
      <c r="AD144" s="28">
        <f t="shared" si="74"/>
        <v>0</v>
      </c>
      <c r="AE144" s="29">
        <f t="shared" si="75"/>
        <v>0</v>
      </c>
      <c r="AF144" s="28">
        <f t="shared" si="76"/>
        <v>0</v>
      </c>
      <c r="AG144" s="29">
        <f t="shared" si="77"/>
        <v>0</v>
      </c>
      <c r="AH144" s="28">
        <f t="shared" si="78"/>
        <v>0</v>
      </c>
      <c r="AI144" s="29">
        <f t="shared" si="79"/>
        <v>0</v>
      </c>
    </row>
    <row r="145" spans="1:35" x14ac:dyDescent="0.3">
      <c r="A145" s="4" t="s">
        <v>42</v>
      </c>
      <c r="B145" s="8" t="s">
        <v>385</v>
      </c>
      <c r="C145" s="8" t="s">
        <v>386</v>
      </c>
      <c r="D145" s="2" t="s">
        <v>387</v>
      </c>
      <c r="E145" s="4" t="s">
        <v>49</v>
      </c>
      <c r="F145" s="6" t="s">
        <v>35</v>
      </c>
      <c r="G145" s="6" t="s">
        <v>331</v>
      </c>
      <c r="H145" s="4" t="s">
        <v>50</v>
      </c>
      <c r="I145" s="6" t="s">
        <v>166</v>
      </c>
      <c r="J145" s="4" t="s">
        <v>51</v>
      </c>
      <c r="K145" s="4" t="s">
        <v>39</v>
      </c>
      <c r="L145" s="4">
        <v>188.4</v>
      </c>
      <c r="M145" s="24">
        <v>20</v>
      </c>
      <c r="N145" s="25">
        <v>20</v>
      </c>
      <c r="O145" s="24">
        <v>20</v>
      </c>
      <c r="P145" s="25">
        <v>20</v>
      </c>
      <c r="Q145" s="24">
        <v>20</v>
      </c>
      <c r="R145" s="25">
        <v>100</v>
      </c>
      <c r="S145" s="26"/>
      <c r="T145" s="27">
        <f t="shared" si="64"/>
        <v>0</v>
      </c>
      <c r="U145" s="27">
        <f t="shared" si="65"/>
        <v>0</v>
      </c>
      <c r="V145" s="28">
        <f t="shared" si="66"/>
        <v>0</v>
      </c>
      <c r="W145" s="29">
        <f t="shared" si="67"/>
        <v>0</v>
      </c>
      <c r="X145" s="30">
        <f t="shared" si="68"/>
        <v>0</v>
      </c>
      <c r="Y145" s="29">
        <f t="shared" si="69"/>
        <v>0</v>
      </c>
      <c r="Z145" s="28">
        <f t="shared" si="70"/>
        <v>0</v>
      </c>
      <c r="AA145" s="27">
        <f t="shared" si="71"/>
        <v>0</v>
      </c>
      <c r="AB145" s="29">
        <f t="shared" si="72"/>
        <v>0</v>
      </c>
      <c r="AC145" s="30">
        <f t="shared" si="73"/>
        <v>0</v>
      </c>
      <c r="AD145" s="28">
        <f t="shared" si="74"/>
        <v>0</v>
      </c>
      <c r="AE145" s="29">
        <f t="shared" si="75"/>
        <v>0</v>
      </c>
      <c r="AF145" s="28">
        <f t="shared" si="76"/>
        <v>0</v>
      </c>
      <c r="AG145" s="29">
        <f t="shared" si="77"/>
        <v>0</v>
      </c>
      <c r="AH145" s="28">
        <f t="shared" si="78"/>
        <v>0</v>
      </c>
      <c r="AI145" s="29">
        <f t="shared" si="79"/>
        <v>0</v>
      </c>
    </row>
    <row r="146" spans="1:35" x14ac:dyDescent="0.3">
      <c r="A146" s="4" t="s">
        <v>30</v>
      </c>
      <c r="B146" s="8" t="s">
        <v>388</v>
      </c>
      <c r="C146" s="8" t="s">
        <v>389</v>
      </c>
      <c r="D146" s="2" t="s">
        <v>390</v>
      </c>
      <c r="E146" s="4" t="s">
        <v>49</v>
      </c>
      <c r="F146" s="6" t="s">
        <v>35</v>
      </c>
      <c r="G146" s="6" t="s">
        <v>200</v>
      </c>
      <c r="H146" s="4" t="s">
        <v>50</v>
      </c>
      <c r="I146" s="6" t="s">
        <v>34</v>
      </c>
      <c r="J146" s="4" t="s">
        <v>51</v>
      </c>
      <c r="K146" s="4" t="s">
        <v>29</v>
      </c>
      <c r="L146" s="4">
        <v>565.20000000000005</v>
      </c>
      <c r="M146" s="24">
        <v>1</v>
      </c>
      <c r="N146" s="25">
        <v>1</v>
      </c>
      <c r="O146" s="24"/>
      <c r="P146" s="25"/>
      <c r="Q146" s="24"/>
      <c r="R146" s="25">
        <v>2</v>
      </c>
      <c r="S146" s="26"/>
      <c r="T146" s="27">
        <f t="shared" si="64"/>
        <v>0</v>
      </c>
      <c r="U146" s="27">
        <f t="shared" si="65"/>
        <v>0</v>
      </c>
      <c r="V146" s="28">
        <f t="shared" si="66"/>
        <v>0</v>
      </c>
      <c r="W146" s="29">
        <f t="shared" si="67"/>
        <v>0</v>
      </c>
      <c r="X146" s="30">
        <f t="shared" si="68"/>
        <v>0</v>
      </c>
      <c r="Y146" s="29">
        <f t="shared" si="69"/>
        <v>0</v>
      </c>
      <c r="Z146" s="28">
        <f t="shared" si="70"/>
        <v>0</v>
      </c>
      <c r="AA146" s="27">
        <f t="shared" si="71"/>
        <v>0</v>
      </c>
      <c r="AB146" s="29">
        <f t="shared" si="72"/>
        <v>0</v>
      </c>
      <c r="AC146" s="30">
        <f t="shared" si="73"/>
        <v>0</v>
      </c>
      <c r="AD146" s="28">
        <f t="shared" si="74"/>
        <v>0</v>
      </c>
      <c r="AE146" s="29">
        <f t="shared" si="75"/>
        <v>0</v>
      </c>
      <c r="AF146" s="28">
        <f t="shared" si="76"/>
        <v>0</v>
      </c>
      <c r="AG146" s="29">
        <f t="shared" si="77"/>
        <v>0</v>
      </c>
      <c r="AH146" s="28">
        <f t="shared" si="78"/>
        <v>0</v>
      </c>
      <c r="AI146" s="29">
        <f t="shared" si="79"/>
        <v>0</v>
      </c>
    </row>
    <row r="147" spans="1:35" ht="14.4" thickBot="1" x14ac:dyDescent="0.35">
      <c r="A147" s="5" t="s">
        <v>42</v>
      </c>
      <c r="B147" s="9" t="s">
        <v>391</v>
      </c>
      <c r="C147" s="9" t="s">
        <v>392</v>
      </c>
      <c r="D147" s="3" t="s">
        <v>393</v>
      </c>
      <c r="E147" s="5" t="s">
        <v>49</v>
      </c>
      <c r="F147" s="7" t="s">
        <v>35</v>
      </c>
      <c r="G147" s="7" t="s">
        <v>331</v>
      </c>
      <c r="H147" s="5" t="s">
        <v>50</v>
      </c>
      <c r="I147" s="7" t="s">
        <v>166</v>
      </c>
      <c r="J147" s="5" t="s">
        <v>51</v>
      </c>
      <c r="K147" s="4" t="s">
        <v>39</v>
      </c>
      <c r="L147" s="4">
        <v>282.60000000000002</v>
      </c>
      <c r="M147" s="32">
        <v>60</v>
      </c>
      <c r="N147" s="33">
        <v>60</v>
      </c>
      <c r="O147" s="32">
        <v>60</v>
      </c>
      <c r="P147" s="33">
        <v>60</v>
      </c>
      <c r="Q147" s="32">
        <v>60</v>
      </c>
      <c r="R147" s="33">
        <v>300</v>
      </c>
      <c r="S147" s="34"/>
      <c r="T147" s="27">
        <f t="shared" si="64"/>
        <v>0</v>
      </c>
      <c r="U147" s="35">
        <f t="shared" si="65"/>
        <v>0</v>
      </c>
      <c r="V147" s="36">
        <f t="shared" si="66"/>
        <v>0</v>
      </c>
      <c r="W147" s="29">
        <f t="shared" si="67"/>
        <v>0</v>
      </c>
      <c r="X147" s="37">
        <f t="shared" si="68"/>
        <v>0</v>
      </c>
      <c r="Y147" s="38">
        <f t="shared" si="69"/>
        <v>0</v>
      </c>
      <c r="Z147" s="28">
        <f t="shared" si="70"/>
        <v>0</v>
      </c>
      <c r="AA147" s="35">
        <f t="shared" si="71"/>
        <v>0</v>
      </c>
      <c r="AB147" s="29">
        <f t="shared" si="72"/>
        <v>0</v>
      </c>
      <c r="AC147" s="30">
        <f t="shared" si="73"/>
        <v>0</v>
      </c>
      <c r="AD147" s="36">
        <f t="shared" si="74"/>
        <v>0</v>
      </c>
      <c r="AE147" s="38">
        <f t="shared" si="75"/>
        <v>0</v>
      </c>
      <c r="AF147" s="28">
        <f t="shared" si="76"/>
        <v>0</v>
      </c>
      <c r="AG147" s="38">
        <f t="shared" si="77"/>
        <v>0</v>
      </c>
      <c r="AH147" s="28">
        <f t="shared" si="78"/>
        <v>0</v>
      </c>
      <c r="AI147" s="38">
        <f t="shared" si="79"/>
        <v>0</v>
      </c>
    </row>
    <row r="148" spans="1:35" s="41" customFormat="1" ht="14.4" thickBot="1" x14ac:dyDescent="0.35">
      <c r="M148" s="39"/>
      <c r="N148" s="39"/>
      <c r="O148" s="39"/>
      <c r="P148" s="39"/>
      <c r="Q148" s="39"/>
      <c r="R148" s="39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9"/>
      <c r="AH148" s="40">
        <f>SUM(AH3:AH147)</f>
        <v>0</v>
      </c>
      <c r="AI148" s="60">
        <f>SUM(AI3:AI147)</f>
        <v>0</v>
      </c>
    </row>
    <row r="149" spans="1:35" s="41" customFormat="1" ht="55.8" customHeight="1" x14ac:dyDescent="0.3">
      <c r="A149" s="66" t="s">
        <v>394</v>
      </c>
      <c r="B149" s="67"/>
      <c r="C149" s="67"/>
      <c r="D149" s="67"/>
      <c r="E149" s="67"/>
      <c r="F149" s="67"/>
      <c r="G149" s="67"/>
      <c r="H149" s="67"/>
      <c r="I149" s="68"/>
      <c r="M149" s="39"/>
      <c r="N149" s="39"/>
      <c r="O149" s="39"/>
      <c r="P149" s="39"/>
      <c r="Q149" s="39"/>
      <c r="R149" s="39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9"/>
      <c r="AI149" s="59"/>
    </row>
    <row r="150" spans="1:35" s="41" customFormat="1" x14ac:dyDescent="0.3">
      <c r="A150" s="69"/>
      <c r="B150" s="69"/>
      <c r="C150" s="69"/>
      <c r="D150" s="69"/>
      <c r="E150" s="69"/>
      <c r="F150" s="69"/>
      <c r="G150" s="69"/>
      <c r="H150" s="69"/>
      <c r="I150" s="70"/>
      <c r="M150" s="39"/>
      <c r="N150" s="39"/>
      <c r="O150" s="39"/>
      <c r="P150" s="39"/>
      <c r="Q150" s="39"/>
      <c r="R150" s="39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9"/>
      <c r="AI150" s="59"/>
    </row>
    <row r="151" spans="1:35" s="41" customFormat="1" x14ac:dyDescent="0.3">
      <c r="A151" s="69"/>
      <c r="B151" s="69"/>
      <c r="C151" s="69"/>
      <c r="D151" s="69"/>
      <c r="E151" s="69"/>
      <c r="F151" s="69"/>
      <c r="G151" s="69"/>
      <c r="H151" s="69"/>
      <c r="I151" s="70"/>
      <c r="M151" s="39"/>
      <c r="N151" s="39"/>
      <c r="O151" s="39"/>
      <c r="P151" s="39"/>
      <c r="Q151" s="39"/>
      <c r="R151" s="39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9"/>
      <c r="AI151" s="59"/>
    </row>
    <row r="152" spans="1:35" s="41" customFormat="1" x14ac:dyDescent="0.3">
      <c r="A152" s="69"/>
      <c r="B152" s="69"/>
      <c r="C152" s="69"/>
      <c r="D152" s="69"/>
      <c r="E152" s="69"/>
      <c r="F152" s="69"/>
      <c r="G152" s="69"/>
      <c r="H152" s="69"/>
      <c r="I152" s="70"/>
      <c r="M152" s="39"/>
      <c r="N152" s="39"/>
      <c r="O152" s="39"/>
      <c r="P152" s="39"/>
      <c r="Q152" s="39"/>
      <c r="R152" s="39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9"/>
      <c r="AI152" s="59"/>
    </row>
    <row r="153" spans="1:35" s="41" customFormat="1" x14ac:dyDescent="0.3">
      <c r="A153" s="69"/>
      <c r="B153" s="69"/>
      <c r="C153" s="69"/>
      <c r="D153" s="69"/>
      <c r="E153" s="69"/>
      <c r="F153" s="69"/>
      <c r="G153" s="69"/>
      <c r="H153" s="69"/>
      <c r="I153" s="70"/>
      <c r="M153" s="39"/>
      <c r="N153" s="39"/>
      <c r="O153" s="39"/>
      <c r="P153" s="39"/>
      <c r="Q153" s="39"/>
      <c r="R153" s="39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9"/>
      <c r="AI153" s="59"/>
    </row>
    <row r="154" spans="1:35" s="41" customFormat="1" x14ac:dyDescent="0.3">
      <c r="A154" s="69"/>
      <c r="B154" s="69"/>
      <c r="C154" s="69"/>
      <c r="D154" s="69"/>
      <c r="E154" s="69"/>
      <c r="F154" s="69"/>
      <c r="G154" s="69"/>
      <c r="H154" s="69"/>
      <c r="I154" s="70"/>
      <c r="M154" s="42"/>
      <c r="N154" s="42"/>
      <c r="O154" s="42"/>
      <c r="P154" s="42"/>
      <c r="Q154" s="42"/>
      <c r="R154" s="42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9"/>
      <c r="AI154" s="59"/>
    </row>
    <row r="155" spans="1:35" s="41" customFormat="1" x14ac:dyDescent="0.3">
      <c r="A155" s="69"/>
      <c r="B155" s="69"/>
      <c r="C155" s="69"/>
      <c r="D155" s="69"/>
      <c r="E155" s="69"/>
      <c r="F155" s="69"/>
      <c r="G155" s="69"/>
      <c r="H155" s="69"/>
      <c r="I155" s="70"/>
      <c r="M155" s="39"/>
      <c r="N155" s="39"/>
      <c r="O155" s="39"/>
      <c r="P155" s="39"/>
      <c r="Q155" s="39"/>
      <c r="R155" s="39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9"/>
      <c r="AI155" s="59"/>
    </row>
    <row r="156" spans="1:35" s="41" customFormat="1" x14ac:dyDescent="0.3">
      <c r="A156" s="69"/>
      <c r="B156" s="69"/>
      <c r="C156" s="69"/>
      <c r="D156" s="69"/>
      <c r="E156" s="69"/>
      <c r="F156" s="69"/>
      <c r="G156" s="69"/>
      <c r="H156" s="69"/>
      <c r="I156" s="70"/>
      <c r="M156" s="39"/>
      <c r="N156" s="39"/>
      <c r="O156" s="39"/>
      <c r="P156" s="43"/>
      <c r="Q156" s="39"/>
      <c r="R156" s="39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9"/>
      <c r="AI156" s="59"/>
    </row>
    <row r="157" spans="1:35" s="41" customFormat="1" x14ac:dyDescent="0.3">
      <c r="A157" s="69"/>
      <c r="B157" s="69"/>
      <c r="C157" s="69"/>
      <c r="D157" s="69"/>
      <c r="E157" s="69"/>
      <c r="F157" s="69"/>
      <c r="G157" s="69"/>
      <c r="H157" s="69"/>
      <c r="I157" s="70"/>
      <c r="M157" s="39"/>
      <c r="N157" s="39"/>
      <c r="O157" s="39"/>
      <c r="P157" s="39"/>
      <c r="Q157" s="39"/>
      <c r="R157" s="39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9"/>
      <c r="AI157" s="59"/>
    </row>
    <row r="158" spans="1:35" s="41" customFormat="1" x14ac:dyDescent="0.3">
      <c r="A158" s="69"/>
      <c r="B158" s="69"/>
      <c r="C158" s="69"/>
      <c r="D158" s="69"/>
      <c r="E158" s="69"/>
      <c r="F158" s="69"/>
      <c r="G158" s="69"/>
      <c r="H158" s="69"/>
      <c r="I158" s="70"/>
      <c r="M158" s="39"/>
      <c r="N158" s="39"/>
      <c r="O158" s="39"/>
      <c r="P158" s="39"/>
      <c r="Q158" s="39"/>
      <c r="R158" s="39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9"/>
      <c r="AI158" s="59"/>
    </row>
    <row r="159" spans="1:35" s="41" customFormat="1" x14ac:dyDescent="0.3">
      <c r="A159" s="69"/>
      <c r="B159" s="69"/>
      <c r="C159" s="69"/>
      <c r="D159" s="69"/>
      <c r="E159" s="69"/>
      <c r="F159" s="69"/>
      <c r="G159" s="69"/>
      <c r="H159" s="69"/>
      <c r="I159" s="70"/>
      <c r="M159" s="39"/>
      <c r="N159" s="39"/>
      <c r="O159" s="39"/>
      <c r="P159" s="39"/>
      <c r="Q159" s="39"/>
      <c r="R159" s="39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9"/>
      <c r="AI159" s="59"/>
    </row>
    <row r="160" spans="1:35" s="41" customFormat="1" x14ac:dyDescent="0.3">
      <c r="A160" s="69"/>
      <c r="B160" s="69"/>
      <c r="C160" s="69"/>
      <c r="D160" s="69"/>
      <c r="E160" s="69"/>
      <c r="F160" s="69"/>
      <c r="G160" s="69"/>
      <c r="H160" s="69"/>
      <c r="I160" s="70"/>
      <c r="M160" s="39"/>
      <c r="N160" s="39"/>
      <c r="O160" s="39"/>
      <c r="P160" s="39"/>
      <c r="Q160" s="39"/>
      <c r="R160" s="39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9"/>
      <c r="AI160" s="59"/>
    </row>
    <row r="161" spans="1:35" s="41" customFormat="1" x14ac:dyDescent="0.3">
      <c r="A161" s="69"/>
      <c r="B161" s="69"/>
      <c r="C161" s="69"/>
      <c r="D161" s="69"/>
      <c r="E161" s="69"/>
      <c r="F161" s="69"/>
      <c r="G161" s="69"/>
      <c r="H161" s="69"/>
      <c r="I161" s="70"/>
      <c r="M161" s="39"/>
      <c r="N161" s="39"/>
      <c r="O161" s="39"/>
      <c r="P161" s="39"/>
      <c r="Q161" s="39"/>
      <c r="R161" s="39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9"/>
      <c r="AI161" s="59"/>
    </row>
    <row r="162" spans="1:35" s="41" customFormat="1" ht="20.55" customHeight="1" x14ac:dyDescent="0.3">
      <c r="A162" s="69"/>
      <c r="B162" s="69"/>
      <c r="C162" s="69"/>
      <c r="D162" s="69"/>
      <c r="E162" s="69"/>
      <c r="F162" s="69"/>
      <c r="G162" s="69"/>
      <c r="H162" s="69"/>
      <c r="I162" s="70"/>
      <c r="M162" s="39"/>
      <c r="N162" s="39"/>
      <c r="O162" s="39"/>
      <c r="P162" s="39"/>
      <c r="Q162" s="39"/>
      <c r="R162" s="39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9"/>
      <c r="AI162" s="59"/>
    </row>
    <row r="253" spans="13:35" s="41" customFormat="1" ht="62.7" customHeight="1" x14ac:dyDescent="0.3">
      <c r="M253" s="39"/>
      <c r="N253" s="39"/>
      <c r="O253" s="39"/>
      <c r="P253" s="39"/>
      <c r="Q253" s="39"/>
      <c r="R253" s="39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9"/>
      <c r="AI253" s="59"/>
    </row>
    <row r="254" spans="13:35" s="41" customFormat="1" x14ac:dyDescent="0.3">
      <c r="M254" s="39"/>
      <c r="N254" s="39"/>
      <c r="O254" s="39"/>
      <c r="P254" s="39"/>
      <c r="Q254" s="39"/>
      <c r="R254" s="39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9"/>
      <c r="AI254" s="59"/>
    </row>
    <row r="255" spans="13:35" s="41" customFormat="1" x14ac:dyDescent="0.3">
      <c r="M255" s="39"/>
      <c r="N255" s="39"/>
      <c r="O255" s="39"/>
      <c r="P255" s="39"/>
      <c r="Q255" s="39"/>
      <c r="R255" s="39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9"/>
      <c r="AI255" s="59"/>
    </row>
    <row r="256" spans="13:35" s="41" customFormat="1" x14ac:dyDescent="0.3">
      <c r="M256" s="39"/>
      <c r="N256" s="39"/>
      <c r="O256" s="39"/>
      <c r="P256" s="39"/>
      <c r="Q256" s="39"/>
      <c r="R256" s="39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9"/>
      <c r="AI256" s="59"/>
    </row>
    <row r="257" spans="13:35" s="41" customFormat="1" x14ac:dyDescent="0.3">
      <c r="M257" s="39"/>
      <c r="N257" s="39"/>
      <c r="O257" s="39"/>
      <c r="P257" s="39"/>
      <c r="Q257" s="39"/>
      <c r="R257" s="39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9"/>
      <c r="AI257" s="59"/>
    </row>
    <row r="258" spans="13:35" s="41" customFormat="1" x14ac:dyDescent="0.3">
      <c r="M258" s="39"/>
      <c r="N258" s="39"/>
      <c r="O258" s="39"/>
      <c r="P258" s="39"/>
      <c r="Q258" s="39"/>
      <c r="R258" s="39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9"/>
      <c r="AI258" s="59"/>
    </row>
    <row r="259" spans="13:35" s="41" customFormat="1" x14ac:dyDescent="0.3">
      <c r="M259" s="39"/>
      <c r="N259" s="39"/>
      <c r="O259" s="39"/>
      <c r="P259" s="39"/>
      <c r="Q259" s="39"/>
      <c r="R259" s="39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9"/>
      <c r="AI259" s="59"/>
    </row>
    <row r="260" spans="13:35" s="41" customFormat="1" x14ac:dyDescent="0.3">
      <c r="M260" s="39"/>
      <c r="N260" s="39"/>
      <c r="O260" s="39"/>
      <c r="P260" s="39"/>
      <c r="Q260" s="39"/>
      <c r="R260" s="39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9"/>
      <c r="AI260" s="59"/>
    </row>
    <row r="261" spans="13:35" s="41" customFormat="1" x14ac:dyDescent="0.3">
      <c r="M261" s="39"/>
      <c r="N261" s="39"/>
      <c r="O261" s="39"/>
      <c r="P261" s="39"/>
      <c r="Q261" s="39"/>
      <c r="R261" s="39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9"/>
      <c r="AI261" s="59"/>
    </row>
    <row r="262" spans="13:35" s="41" customFormat="1" x14ac:dyDescent="0.3">
      <c r="M262" s="39"/>
      <c r="N262" s="39"/>
      <c r="O262" s="39"/>
      <c r="P262" s="39"/>
      <c r="Q262" s="39"/>
      <c r="R262" s="39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9"/>
      <c r="AI262" s="59"/>
    </row>
    <row r="263" spans="13:35" s="41" customFormat="1" x14ac:dyDescent="0.3">
      <c r="M263" s="39"/>
      <c r="N263" s="39"/>
      <c r="O263" s="39"/>
      <c r="P263" s="39"/>
      <c r="Q263" s="39"/>
      <c r="R263" s="39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9"/>
      <c r="AI263" s="59"/>
    </row>
    <row r="264" spans="13:35" s="41" customFormat="1" x14ac:dyDescent="0.3">
      <c r="M264" s="39"/>
      <c r="N264" s="39"/>
      <c r="O264" s="39"/>
      <c r="P264" s="39"/>
      <c r="Q264" s="39"/>
      <c r="R264" s="39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9"/>
      <c r="AI264" s="59"/>
    </row>
    <row r="265" spans="13:35" s="41" customFormat="1" x14ac:dyDescent="0.3">
      <c r="M265" s="39"/>
      <c r="N265" s="39"/>
      <c r="O265" s="39"/>
      <c r="P265" s="39"/>
      <c r="Q265" s="39"/>
      <c r="R265" s="39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9"/>
      <c r="AI265" s="59"/>
    </row>
    <row r="266" spans="13:35" s="41" customFormat="1" x14ac:dyDescent="0.3">
      <c r="M266" s="39"/>
      <c r="N266" s="39"/>
      <c r="O266" s="39"/>
      <c r="P266" s="39"/>
      <c r="Q266" s="39"/>
      <c r="R266" s="39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9"/>
      <c r="AI266" s="59"/>
    </row>
  </sheetData>
  <sheetProtection algorithmName="SHA-512" hashValue="4PieO+LB+C8rQMW1ry6DmM6ossELiOapdeHfGuJuRhvCnswyuJOVmoFrSyjzaRZzDDdAfIrPviqqnaFev31aOg==" saltValue="6klqMCOyWALjlbr2ngP+SQ==" spinCount="100000" sheet="1" objects="1" scenarios="1" formatColumns="0" formatRows="0" autoFilter="0" pivotTables="0"/>
  <autoFilter ref="A2:AK162" xr:uid="{FAE0988C-CD27-4A21-9A2B-C52565CB75EB}"/>
  <mergeCells count="7">
    <mergeCell ref="AE1:AG1"/>
    <mergeCell ref="AH1:AI1"/>
    <mergeCell ref="A149:I162"/>
    <mergeCell ref="S1:U1"/>
    <mergeCell ref="V1:X1"/>
    <mergeCell ref="Y1:AA1"/>
    <mergeCell ref="AB1:AD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94D93C-7F6B-4C75-B964-2B4F166F0978}"/>
</file>

<file path=customXml/itemProps2.xml><?xml version="1.0" encoding="utf-8"?>
<ds:datastoreItem xmlns:ds="http://schemas.openxmlformats.org/officeDocument/2006/customXml" ds:itemID="{4B8FD8A8-7AC7-40BF-B2F2-BC83E5F34D2C}"/>
</file>

<file path=customXml/itemProps3.xml><?xml version="1.0" encoding="utf-8"?>
<ds:datastoreItem xmlns:ds="http://schemas.openxmlformats.org/officeDocument/2006/customXml" ds:itemID="{8B3C1D1D-73D5-4C85-AE80-97E41078E4DF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Steel Plates&amp;Sheets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Achmad Kahaar          Transnet Engineering   SLR</dc:creator>
  <cp:keywords/>
  <dc:description/>
  <cp:lastModifiedBy>Ephraim Ramaru    Transnet Engineering   KDS</cp:lastModifiedBy>
  <cp:revision/>
  <dcterms:created xsi:type="dcterms:W3CDTF">2026-04-16T07:58:57Z</dcterms:created>
  <dcterms:modified xsi:type="dcterms:W3CDTF">2026-07-31T12:37:32Z</dcterms:modified>
  <cp:category/>
  <cp:contentStatus/>
</cp:coreProperties>
</file>